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UBDEGA - 2023 - 2026\INSTRUMENTOS SLGA\SISTEMA LOCAL DE GESTION AMBIENTAL 2023\"/>
    </mc:Choice>
  </mc:AlternateContent>
  <xr:revisionPtr revIDLastSave="0" documentId="13_ncr:1_{1EC74314-5A25-4B60-9DF1-7A282D8D346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triz Implementacion" sheetId="3" r:id="rId1"/>
    <sheet name="Matriz Planificación" sheetId="1" state="hidden" r:id="rId2"/>
    <sheet name="Matriz Priorización " sheetId="2" r:id="rId3"/>
    <sheet name="Hoja1" sheetId="4" r:id="rId4"/>
  </sheets>
  <definedNames>
    <definedName name="_xlnm._FilterDatabase" localSheetId="0" hidden="1">'Matriz Implementacion'!$M$7:$O$9</definedName>
    <definedName name="_xlnm._FilterDatabase" localSheetId="1" hidden="1">'Matriz Planificación'!$I$7:$M$9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" l="1"/>
  <c r="H5" i="2"/>
  <c r="H8" i="2" l="1"/>
  <c r="H7" i="2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10" i="1"/>
  <c r="H9" i="2"/>
  <c r="H10" i="2"/>
  <c r="H11" i="2"/>
  <c r="H9" i="1" l="1"/>
  <c r="G12" i="1" l="1"/>
  <c r="I10" i="2"/>
  <c r="H12" i="2"/>
  <c r="I12" i="2" s="1"/>
  <c r="H13" i="2"/>
  <c r="H14" i="2"/>
  <c r="I14" i="2" s="1"/>
  <c r="H15" i="2"/>
  <c r="I15" i="2" s="1"/>
  <c r="H16" i="2"/>
  <c r="I16" i="2" s="1"/>
  <c r="I5" i="2" l="1"/>
  <c r="G9" i="1"/>
  <c r="G20" i="1"/>
  <c r="G16" i="1"/>
  <c r="G22" i="1"/>
  <c r="G18" i="1"/>
  <c r="I6" i="2"/>
  <c r="G10" i="1"/>
  <c r="G21" i="1"/>
  <c r="I13" i="2"/>
  <c r="G17" i="1"/>
  <c r="G23" i="1"/>
  <c r="G19" i="1"/>
  <c r="I11" i="2"/>
  <c r="G15" i="1"/>
  <c r="G14" i="1"/>
  <c r="I7" i="2"/>
  <c r="G11" i="1"/>
  <c r="I9" i="2"/>
  <c r="G13" i="1"/>
  <c r="I8" i="2"/>
</calcChain>
</file>

<file path=xl/sharedStrings.xml><?xml version="1.0" encoding="utf-8"?>
<sst xmlns="http://schemas.openxmlformats.org/spreadsheetml/2006/main" count="357" uniqueCount="219">
  <si>
    <t>Actores involucrados</t>
  </si>
  <si>
    <t>Gravedad</t>
  </si>
  <si>
    <t>Alcance</t>
  </si>
  <si>
    <t>Magnitud</t>
  </si>
  <si>
    <t>Urgencia</t>
  </si>
  <si>
    <t>Puntaje Total</t>
  </si>
  <si>
    <t>Problemas Ambientales</t>
  </si>
  <si>
    <t>Orden de Prioridad</t>
  </si>
  <si>
    <t>PROPUESTA RUTA ESTRATÉGICA</t>
  </si>
  <si>
    <t>JERARQUIZACIÓN</t>
  </si>
  <si>
    <t>PRIORIZACIÓN DE PROBLEMAS</t>
  </si>
  <si>
    <t xml:space="preserve">Meta al 2030 </t>
  </si>
  <si>
    <r>
      <t>N</t>
    </r>
    <r>
      <rPr>
        <b/>
        <sz val="16"/>
        <color theme="1"/>
        <rFont val="Arial"/>
        <family val="2"/>
      </rPr>
      <t>°</t>
    </r>
  </si>
  <si>
    <t>Objetivos</t>
  </si>
  <si>
    <t>Vinculación con la PNA</t>
  </si>
  <si>
    <t>OP1: 
Mejorar la conservación y el uso sostenible de las especies y de la diversidad genética</t>
  </si>
  <si>
    <t xml:space="preserve">OP 2: 
Reducir los niveles de deforestación y degradación de los ecosistemas
</t>
  </si>
  <si>
    <t>OP 3: 
Reducir la contaminación atmosférica, de aguas marinas y continentales y de los suelos</t>
  </si>
  <si>
    <t xml:space="preserve">OP 4: 
Incrementar la valorización y la adecuada disposición final de los residuos sólidos
</t>
  </si>
  <si>
    <t xml:space="preserve">OP 5: 
Incrementar la adaptación de la población, agentes económicos y el Estado, ante los efectos del cambio climático, peligros hidrometeorológicos, eventos geofísicos y glaciológicos
</t>
  </si>
  <si>
    <t xml:space="preserve">OP 6: 
Fortalecer la Gobernanza ambiental con enfoque territorial en las entidades públicas y privadas
</t>
  </si>
  <si>
    <t xml:space="preserve">OP 7: 
Implementar el enfoque de economía circular en los procesos productivos y prácticas institucionales de las entidades públicas y privadas
</t>
  </si>
  <si>
    <t xml:space="preserve">OP 8: 
Reducir las emisiones de gases de efecto invernadero del país
</t>
  </si>
  <si>
    <t xml:space="preserve">OP 9: 
Mejorar el comportamiento ambiental de la ciudadanía
 </t>
  </si>
  <si>
    <t>Necesidades, Obstáculos y/o Causas del Problema</t>
  </si>
  <si>
    <t>EVALUACION DE IMPACTO AMBIENTAL</t>
  </si>
  <si>
    <t>FISCALIZACION AMBIENTAL</t>
  </si>
  <si>
    <t>CONSERVACION DE LA DIVERSIDAD BIOLÓGICA - ANP</t>
  </si>
  <si>
    <t>GESTIÓN INTEGRAL DE RECURSOS HÍDRICOS</t>
  </si>
  <si>
    <t>CALIDAD DEL AGUA</t>
  </si>
  <si>
    <t>CALIDAD DEL AIRE</t>
  </si>
  <si>
    <t>GESTIÓN INTEGRAL DE RESIDUOS SÓLIDOS</t>
  </si>
  <si>
    <t>CIUDADANIA Y EDUCACIÓN AMBIENTAL</t>
  </si>
  <si>
    <t>INFORMACIÓN AMBIENTAL</t>
  </si>
  <si>
    <t>AMBITOS TEMÁTICOS                                    DEL SLGA</t>
  </si>
  <si>
    <t>IDENTIFICACIÓN DE PROBLEMAS AMBIENTALES LOCALES</t>
  </si>
  <si>
    <t>Problema Ambiental Local</t>
  </si>
  <si>
    <t xml:space="preserve"> Objetivo Estratégico Local (OEL)</t>
  </si>
  <si>
    <t>Acción Estratégica Local (AEL)</t>
  </si>
  <si>
    <t>Indicador del OEL</t>
  </si>
  <si>
    <t>DETERMINACIÓN Y VINCULACION DE OBJETIVOS</t>
  </si>
  <si>
    <t>MITIGACIÓN DEL CAMBIO CLIMÁTICO</t>
  </si>
  <si>
    <t>ADAPTACIÓN DEL CAMBIO CLIMÁTICO</t>
  </si>
  <si>
    <t xml:space="preserve">ORDENAMIENTO TERRITORIAL </t>
  </si>
  <si>
    <t>CONTAMINACIÓN POR RUIDO</t>
  </si>
  <si>
    <t>CONTAMINACIÓN POR RADIACIONES IONIZANTES</t>
  </si>
  <si>
    <t>CONTAMINACIÓN LUMÍNICA</t>
  </si>
  <si>
    <t>Ponderación</t>
  </si>
  <si>
    <t>Nro.</t>
  </si>
  <si>
    <t>Valoración</t>
  </si>
  <si>
    <t>Bajo</t>
  </si>
  <si>
    <t>Medio</t>
  </si>
  <si>
    <t>Alto</t>
  </si>
  <si>
    <t>Priorización</t>
  </si>
  <si>
    <t>Prioridad</t>
  </si>
  <si>
    <t>PRIORIDAD 9</t>
  </si>
  <si>
    <t>PRIORIDAD 8</t>
  </si>
  <si>
    <t>PRIORIDAD 7</t>
  </si>
  <si>
    <t>PRIORIDAD 6</t>
  </si>
  <si>
    <t>PRIORIDAD 5</t>
  </si>
  <si>
    <t>PRIORIDAD 4</t>
  </si>
  <si>
    <t>PRIORIDAD 3</t>
  </si>
  <si>
    <t>PRIORIDAD 2</t>
  </si>
  <si>
    <t>PRIORIDAD 1</t>
  </si>
  <si>
    <t>Sumatoria Total de la Ponderación de criterios de prirorización</t>
  </si>
  <si>
    <t>MATRIZ DE PRIORIDADES DE LA POLÍTICA AMBIENTAL Y CLIMATICA LOCAL (MPPACL) DE ….............</t>
  </si>
  <si>
    <t>Vinculación con la MPPACR</t>
  </si>
  <si>
    <t>Objetivo de Tipo Medio</t>
  </si>
  <si>
    <t>Objetivo de Tipo Resultado</t>
  </si>
  <si>
    <t>Objetivo de Tipo Medio o de Resultado</t>
  </si>
  <si>
    <t>PRIORIDAD 10</t>
  </si>
  <si>
    <t>PRIORIDAD 11</t>
  </si>
  <si>
    <t>PRIORIDAD 12</t>
  </si>
  <si>
    <t>Limitado acceso directo por parte de la ciudadanía a 
la información ambiental.</t>
  </si>
  <si>
    <t>Limitado  control de la degradación ambiental.</t>
  </si>
  <si>
    <t>Limitado control de degradación de componentes ambientales por actividades mineras no formalizadas e ilegales.</t>
  </si>
  <si>
    <t>Deficiente educación, cultura y ciudadanía ambiental en la población urbana y rural del distrito de Sorochuco.</t>
  </si>
  <si>
    <t>Limitada recuperación de los espacios degradados por pasivos ambientales mineros ilegales.</t>
  </si>
  <si>
    <t>Inadecuada gestión integral de los residuos sólidos no peligrosos y peligrosos.</t>
  </si>
  <si>
    <t>Ineficientes prácticas referidas a la adaptación de riesgos frente al cambio climático en el distrito de Sorochuco.</t>
  </si>
  <si>
    <t>Afectación a la población y al ambiente por la intervención de proyectos públicos y privados sin instrumentos de gestión ambiental, en el ámbito de Sorochuco.</t>
  </si>
  <si>
    <t>Baja disponibilidad del recurso hídrico para la sostenibilidad de los ecosistemas.</t>
  </si>
  <si>
    <t>Aumento de la vulnerabilidad climática de los ecosistemas a nivel distrital.</t>
  </si>
  <si>
    <t>Ocupación desordenada y uso inadecuado del territorio de la jurisdicción del distrito de Sorochuco</t>
  </si>
  <si>
    <t>Prevalencia de la Contaminación de fuentes de agua, suelos y uso de ellas  (sin tratamiento) para producción agrícola</t>
  </si>
  <si>
    <r>
      <t>N</t>
    </r>
    <r>
      <rPr>
        <b/>
        <sz val="11"/>
        <color theme="1"/>
        <rFont val="Arial"/>
        <family val="2"/>
      </rPr>
      <t>°</t>
    </r>
  </si>
  <si>
    <t>AMBITOS TEMÁTICOS DEL SLGA</t>
  </si>
  <si>
    <t>Se necesita una Plataforma de Información Ambiental</t>
  </si>
  <si>
    <t>Se necesita un adecuado presupuesto para la supervisión y fiscalización en materia ambiental</t>
  </si>
  <si>
    <t>. Limitada Identificación de tipos de pasivos ambientales. 
. Escasos planes y estrategia local de remediación de pasivos ambientales.</t>
  </si>
  <si>
    <t>. No se cuenta con presupuesto para la implementación de programas en educación, cultura y ciudadanía ambiental. 
. Limitadas capacidades operativas de las II.EE. para implementar los programas de educación, cultura y ciudadanía ambiental. 
. Que los ciudadanos desarrollen su cultura ambiental.</t>
  </si>
  <si>
    <t>. Escasa capacidad operativa para el control de vertimientos en la fuente receptora.
. Escaso mantenimiento de infraestructuras para el manejo de aguas residuales. 
. Se necesita de personal capacitado para operar la planta de tratamiento de aguas residuales(PTAR). 
. La planta de tratamiento no cuenta con laboratorio de análisis. 
. Falta de línea base de la situación de los cursos de aguas.</t>
  </si>
  <si>
    <t>. No se cuenta con un programa de segregación integral de RRSS in situ. 
. Falta de tecnología para acelerar el proceso de degradación de RRSS para convertirlos en compost). 
. Limitada capacitación con respecto a las tecnologías para el tratamiento de RRSS segregación en fuente y disposición final.</t>
  </si>
  <si>
    <t>Mejorar prácticas de adaptación al cambio climático.</t>
  </si>
  <si>
    <t>Necesidad de mejorar la implementación de instrumentos ambientales en los proyectos de inversión pública y privada.</t>
  </si>
  <si>
    <t>. Limitada infraestructura verde para el almacenamiento natural del recurso hídrico. 
. Falta fomentar la conservación de ecosistemas acuáticos (lagunas: Alforjacocha, Papacuay, El Perol, Las huachas entre otras). 
. Sensibilizar a la población sobre el valor y uso del agua.</t>
  </si>
  <si>
    <t>. Escasa información cuantitativa sobre la variación de la temperatura mínimas y máximas, y precipitaciones. 
. Escasa información sobre los cambios de intensidad y distribución de las precipitaciones. 
. Falta de estaciones meteorológicas e hidrológicas automatizadas para generar información climática en tiempo real.</t>
  </si>
  <si>
    <r>
      <t>Potencialidades y limitaciones ambientales del territorio identificado con limitaciones para su aplicabilidad</t>
    </r>
    <r>
      <rPr>
        <sz val="11"/>
        <color theme="1"/>
        <rFont val="Calibri"/>
        <family val="2"/>
        <scheme val="minor"/>
      </rPr>
      <t>.</t>
    </r>
  </si>
  <si>
    <r>
      <t>Promover la ocupación y el uso adecuado del territorio del distrito de Sorochuco</t>
    </r>
    <r>
      <rPr>
        <sz val="10.5"/>
        <color theme="1"/>
        <rFont val="Calibri"/>
        <family val="2"/>
        <scheme val="minor"/>
      </rPr>
      <t>.</t>
    </r>
  </si>
  <si>
    <t>Disminuir la vulnerabilidad climática de los ecosistemas en el ámbito distrital</t>
  </si>
  <si>
    <t>Asegurar la gestión integral del recurso hídrico para garantizar la cantidad y calidad de agua para consumo humano y agrícola en el distrito de Sorochuco y la sostenibilidad de los ecosistemas.</t>
  </si>
  <si>
    <t>Optimizar la gestión de la certificación ambiental para prevenir, reducir y mitigar los impactos ambientales de las inversiones públicas y privadas</t>
  </si>
  <si>
    <t>Promover el desarrollo de buenas prácticas referidas a la adaptación ante los riesgos frente al cambio climático en el distrito de Sorochuco</t>
  </si>
  <si>
    <t>Optimizar la gestión integral de los residuos sólidos no peligrosos y peligrosos.</t>
  </si>
  <si>
    <t>Reducir la contaminación de las fuentes de agua.</t>
  </si>
  <si>
    <t>Contribuir a la mejora de la educación cultura y ciudadanía ambiental en la población urbana y rural del distrito de Sorochuco.</t>
  </si>
  <si>
    <t>Mejorar la recuperación de espacios degradados por pasivos ambientales mineros metálicos y no metálicos.</t>
  </si>
  <si>
    <r>
      <t>Mejorar el control de la degradación de componentes ambientales por actividades mineras no formalizadas, Participar en la erradicación de la minería ilegal</t>
    </r>
    <r>
      <rPr>
        <sz val="11"/>
        <color theme="1"/>
        <rFont val="Calibri"/>
        <family val="2"/>
        <scheme val="minor"/>
      </rPr>
      <t>.</t>
    </r>
  </si>
  <si>
    <t>Mejorar la supervisión y fiscalización de la degradación ambiental en las actividades productivas.</t>
  </si>
  <si>
    <t>OP 9: 
Mejorar el comportamiento ambiental de la ciudadanía.</t>
  </si>
  <si>
    <t>OP 2: 
Reducir los niveles de deforestación y  degradación de ecosistemas.</t>
  </si>
  <si>
    <t>OP 3: 
Reducir la contaminación de agua, aire y suelo</t>
  </si>
  <si>
    <t>OP 4: 
Incrementar la disposición adecuada de  residuos sólidos</t>
  </si>
  <si>
    <t>OP 6: 
Fortalecer la gobernanza ambiental con enfoque territorial en las entidades públicas y privadas.</t>
  </si>
  <si>
    <t>13. Fortalecer la gestión del conocimiento ambiental para generar politicas públicas.</t>
  </si>
  <si>
    <t>8. Mejorar la Evaluación de Impacto Ambiental y la fiscalización ambiental</t>
  </si>
  <si>
    <t>12. Mejorar el comportamiento  ambientalmente no sostenible de los  ciudadanos</t>
  </si>
  <si>
    <t>4. Reducir la contaminación atmosférica de aguas marinas y continentales y suelos,</t>
  </si>
  <si>
    <t xml:space="preserve">6. Asegurar la gestión integral de residuos sólidos, </t>
  </si>
  <si>
    <t xml:space="preserve">2. Reducir los niveles de deforestación y degradación de ecosistemas, </t>
  </si>
  <si>
    <t>7. Reducir la vulnerabilidad y exposición de la población ante peligros naturales y antrópicos en un contexto de cambio climático</t>
  </si>
  <si>
    <t>11. Mejorar la gestión del territorio con enfoque ambiental,</t>
  </si>
  <si>
    <t>Gestión sostenible del agua, suelos, biodiversidad, ecosistemas vulnerables y gestión de residuos solidos</t>
  </si>
  <si>
    <t>Reducción de la contaminación ambiental</t>
  </si>
  <si>
    <t>Fortalecimiento del proceso de descentralización promoviendo políticas orientadas a impulsar programas de responsabilidad y monitoreo ambiental.</t>
  </si>
  <si>
    <t>Prevención, tratamiento y remediación de ríos y quebradas contaminadas por actividades mineras y otras.</t>
  </si>
  <si>
    <t>Reducción de la contaminación ambienta</t>
  </si>
  <si>
    <t>Culminación de cierre de pasivos ambientales en el territorio distrital</t>
  </si>
  <si>
    <t>Gestión sostenible del agua, suelos, biodiversidad y ecosistemas vulnerables</t>
  </si>
  <si>
    <t>Gestión integral de cuencas con énfasis en agua, suelo y cobertura vegetal</t>
  </si>
  <si>
    <t>Construcción de plantas de tratamiento de residuos sólidos y líquidos a nivel distrital.
Capacitación integral en manejo de residuos sólidos.</t>
  </si>
  <si>
    <r>
      <t xml:space="preserve">Reducir la producción de  Gases de Efecto Invernadero (GEI) </t>
    </r>
    <r>
      <rPr>
        <sz val="11"/>
        <color rgb="FF040C28"/>
        <rFont val="Arial"/>
        <family val="2"/>
      </rPr>
      <t> </t>
    </r>
    <r>
      <rPr>
        <sz val="10"/>
        <color theme="1"/>
        <rFont val="Calibri"/>
        <family val="2"/>
        <scheme val="minor"/>
      </rPr>
      <t>la población vulnerable frente al calentamiento global</t>
    </r>
  </si>
  <si>
    <t>Promover la puesta en práctica de la regla de las 3R (Reducir, Reutilizar Reciclar), e Impulsar reuniones con la población para compartir alternativas de cómo establecer una vida comunitaria sostenible </t>
  </si>
  <si>
    <t>Conservación y uso sostenible de la biodiversidad, estudio y evaluación de los recursos naturales. (biodiversidad, ecosistemas y endemismos).</t>
  </si>
  <si>
    <t>Adaptación al cambio climático y reducción de la desertificación</t>
  </si>
  <si>
    <t>Fortalecimiento de la comunicación y educación ambiental. (Incluir en la currícula educativa temas ambientales y el manejo sostenible de los RR.NN.)
Promover el ecoturismo y el desarrollo del biocomercio.</t>
  </si>
  <si>
    <t>Promoción de prácticas de manejo de suelos y agua en zonas de ladera y valles interandinos con fines de producción agropecuaria y forestal.
Gestión integral de cuencas con énfasis en agua, suelo y cobertura vegetal. 
Impulsar el desarrollo forestal local: macizos y agroforesteria</t>
  </si>
  <si>
    <t>Fortalecer el sistema de información ambiental regional. (Información climática, alerta temprana frente a amenazas climáticas, vigilancia y monitoreo ambiental: agua, suelo, aire). 
Fortalecimiento de capacidades para la construcción de escenarios climáticos y de la estrategia departamental de cambio climático.</t>
  </si>
  <si>
    <t>Fortalecer la planificación y gestión territorial:  ZEE-OT en ámbitos locales.
Promover el acondicionamiento territorial en zonas seguras para la producción y ubicación de  viviendas.
Promoción de incentivos para el desarrollo de actividades productivas con criterios de ordenamiento territorial</t>
  </si>
  <si>
    <t>Normas actualizadas y  aprobadas e implementación (PLANEFA).</t>
  </si>
  <si>
    <t>Mejorar la fiscalización ambiental en un 70 % a nivel distrital</t>
  </si>
  <si>
    <t>100% de Programa EDUCCA -implementado.
Grupo implusor genera 5 programas de sensibilizacion.</t>
  </si>
  <si>
    <t>70% Población de Sorochuco sensibilizada, organizada y participativa, con alta cultura y educación ambiental.</t>
  </si>
  <si>
    <t xml:space="preserve">02 proyectos en  recursos hidricos en el distrito. </t>
  </si>
  <si>
    <t xml:space="preserve">El 60% de los residuos
sólidos no reutilizables
son
tratados y dispuestos
adecuadamente.
</t>
  </si>
  <si>
    <t>% de actividades del Plan distrital de Inversiones en la Gestión de RRSS implementados.</t>
  </si>
  <si>
    <t>Planes de Acción implementado que cumplan con los ECAs para el Aire</t>
  </si>
  <si>
    <r>
      <t>reducir </t>
    </r>
    <r>
      <rPr>
        <sz val="10"/>
        <color rgb="FF040C28"/>
        <rFont val="Calibri"/>
        <family val="2"/>
        <scheme val="minor"/>
      </rPr>
      <t>7,6 % cada año entre 2020 y 2030</t>
    </r>
    <r>
      <rPr>
        <sz val="10"/>
        <color rgb="FF202124"/>
        <rFont val="Calibri"/>
        <family val="2"/>
        <scheme val="minor"/>
      </rPr>
      <t> para  frenar el calentamiento global en 1,5 °C</t>
    </r>
  </si>
  <si>
    <t>% de proyectos y actividades de restauración de ecosistemas degradados aprobados</t>
  </si>
  <si>
    <t>01 plano catastral actualizado de la ciudad
01 Plan de Ordenamiento territorial elaborado y en implementación</t>
  </si>
  <si>
    <t>N° de proyectos de inversión implementados con IGAs  implementados.</t>
  </si>
  <si>
    <t xml:space="preserve">% de cuerpos de agua con disponibilidad hídrica en el ámbito del distrito.
</t>
  </si>
  <si>
    <t xml:space="preserve">Promover estrategias que cumplan con los ECAs para proteccion los ecosistemas susceptibles, el Aire y el agua </t>
  </si>
  <si>
    <t xml:space="preserve">40 %  de cuerpos de agua con disponibilidad hídrica en el ámbito del distrito.
</t>
  </si>
  <si>
    <t>Disminuir en un 80% la tala de bosques (nuevos suelos de cultivo), quema de bosques, pastizales, etc.</t>
  </si>
  <si>
    <t>OBJETIVOS PRIORIZADOS POR EL MINAM</t>
  </si>
  <si>
    <t>1. Asegurar el uso sostenible de las especies de flora y fauna terrestre y acuática</t>
  </si>
  <si>
    <t>3. Asegurar la protección de la diversidad genética,</t>
  </si>
  <si>
    <t>5. Mejorar la gestión en el uso de sustancias químicas en actividades productivas,</t>
  </si>
  <si>
    <t xml:space="preserve">9. Incrementar las prácticas ecoeficientes y sostenibles de los actores empresariales, públicos y ciudadanos (incentivar el tránsito a una economía circular, ecoeficiente y sostenible), </t>
  </si>
  <si>
    <t xml:space="preserve">10. Reducir la emisión de gases de efecto invernadero de los sectores priorizados, </t>
  </si>
  <si>
    <t>MDS: SGDEGA, Imagen Institucional, SGDIS; I.E. Secundaria, Primaria e inicial</t>
  </si>
  <si>
    <t>MDS: SGDEGA, Imagen Institucional, SGDIS; Órganos Desconcentrados de OEFA, MEM, ALAs.</t>
  </si>
  <si>
    <t>MDS: SGDEGA, Imagen Institucional, SGDIS; Órganos Desconcentrados de OEFA, MEM, MVCS, ALAs.</t>
  </si>
  <si>
    <t>MDS: SGDEGA, Imagen Institucional, SGDIS, SGSP; Órganos Desconcentrados de OEFA, MVCS, ALAs.</t>
  </si>
  <si>
    <t>MDS: SGDEGA, Imagen Institucional, SGDIS, SGSP; Órganos Desconcentrados de OEFA, MEM, MVCS, ALAs.</t>
  </si>
  <si>
    <t>MDS: SGDEGA, SGSP, Imagen Institucional, SGDIS; I.E. Secundaria, Primaria e inicial</t>
  </si>
  <si>
    <t>Plataforma digital consolidada 
70% de las entidades locales y organos desconcentrados publican informacion ambiental en la plataforma digital</t>
  </si>
  <si>
    <t>Restauración del 40% de los ecosistemas degradados</t>
  </si>
  <si>
    <t>MATRIZ DE PRIORIDADES DE LA POLÍTICA AMBIENTAL Y CLIMATICA LOCAL (MPPACL) DE SOROCHUCO</t>
  </si>
  <si>
    <t xml:space="preserve">% proyectos en  recursos hidricos en el distrito. </t>
  </si>
  <si>
    <t>% de avance de los procesos de certificación ambiental.
N° de proyectos de inversión con plan de manejo ambiental que vienen siendo implementados.
N° de EsIA con información precisa y puesta en las plataformas digitales</t>
  </si>
  <si>
    <t>Efectos del Problema  Ambiental Local</t>
  </si>
  <si>
    <t>Actores Involucrados</t>
  </si>
  <si>
    <t>Normas o instrumentos locales que atienden el problema</t>
  </si>
  <si>
    <t>Acciones que se están llevando a cabo</t>
  </si>
  <si>
    <t>Institución que lleva a cabo la acción</t>
  </si>
  <si>
    <t>Acción Estratégica Local Ambiental (AEL.A)</t>
  </si>
  <si>
    <t xml:space="preserve"> Objetivo Estratégico Local Ambiental(OEL.A)</t>
  </si>
  <si>
    <t>Indicador del 
OEL.A</t>
  </si>
  <si>
    <t>Limitado acceso directo por parte de la ciudadanía a 
la información ambiental actualizada y de interes.</t>
  </si>
  <si>
    <t>Limitado acceso directo por parte de la ciudadanía a 
la información ambiental actualizada  y de interes.</t>
  </si>
  <si>
    <t>Mejorar el acceso directo a la información ambiental actualizada y de interés para la ciudadanía. en plataformas virtuales informativas a nivel del distrito de Sorochuco.</t>
  </si>
  <si>
    <t>Mejoramiento del acceso directo por parte de la ciudadanía  a la información ambiental actualizada y de interes. 
- Consolidar el Sistema Local de Información Ambiental (SIAL), brindando el acceso libre y efectivo a la información.</t>
  </si>
  <si>
    <t xml:space="preserve">Plataforma virtual creada y funcionando.
N° de visitas que acceden a la plataforma virtual distrital
N° de entidades locales y órganos desconcentrados que disponen información ambiental relevante   </t>
  </si>
  <si>
    <t>IDENTIFICACION DE ACCIONES ACTUALES 
ANTE LOS PROBLEMAS</t>
  </si>
  <si>
    <t xml:space="preserve">Deterioro de las estructuras productivas y socioculturales de las comunidades </t>
  </si>
  <si>
    <t>- Implementación y ejecución del Plan Anual de Fiscalización Ambiental - PLANEFA 2024-2025.                                                         - Atención de Denuncias Ambientales.                                       - Aprobación del Reglamento de Supervisión Ambiental.</t>
  </si>
  <si>
    <t>Municipalidad Distrital de Sorochuco</t>
  </si>
  <si>
    <t>Conflictividad Socio ambiental acrecentada</t>
  </si>
  <si>
    <t>- Plan Anual de Fiscalización Ambiental, PLANEFA 2024-2025 
- Reglamento de Supervisión Ambiental. 
- Reglamento para la Atención de Denuncias Ambientales.</t>
  </si>
  <si>
    <t xml:space="preserve">'Deterioro de las estructuras productivas y socioculturales de las comunidades </t>
  </si>
  <si>
    <t>- Plan Anual de Fiscalización Ambiental - PLANEFA 2024-2025                                                   - Reglamento de Supervisión Ambiental.                                         - Reglamento para la Atención de Denuncias Ambientales.</t>
  </si>
  <si>
    <t>'Incremento de gases de efecto invernadero (GEI)</t>
  </si>
  <si>
    <t xml:space="preserve">'Proceso de elaboración de Política Ambientales, Climaticas Locales </t>
  </si>
  <si>
    <t>'Reuniones con sociedad civil, sector publico y privado (CAM)</t>
  </si>
  <si>
    <t>Fortalecimiento con profesionales idoneos en la Gerencia de medio ambiente y Recursos Naturales</t>
  </si>
  <si>
    <t>________</t>
  </si>
  <si>
    <t>__________</t>
  </si>
  <si>
    <t>- implementacion y ejecucion del Programa  Municipal EDUCCA
- Implementacion  y ejecucion del Plan de Trabajo del programa Municipal EDUCCA</t>
  </si>
  <si>
    <t>- Programa  Municipal EDUCCA
- Plan de Trabajo del programa Municipal EDUCCA</t>
  </si>
  <si>
    <t>Conflictividad Socio ambiental Acrecentada</t>
  </si>
  <si>
    <t>Mayor incidencia de enfermedades</t>
  </si>
  <si>
    <t>_________</t>
  </si>
  <si>
    <t>___________</t>
  </si>
  <si>
    <t>MITIGACION DEL CAMBIO CLIMÁTICO</t>
  </si>
  <si>
    <t>-Implementación y ejecución del Plan Anual de Fiscalización Ambiental - PLANEFA 2024-2025.                                                     
- Atención de Denuncias Ambientales.  
- Aprobación del Reglamento de Supervisión Ambiental.</t>
  </si>
  <si>
    <t>- Implementación y ejecución del Plan Anual de Fiscalización - Ambiental - PLANEFA 2024-2025.                                                     
- Atención de Denuncias Ambientales.  
- Aprobación del Reglamento de Supervisión Ambiental.</t>
  </si>
  <si>
    <t>- Implementación y ejecución del Plan Anual de Fiscalización Ambiental - PLANEFA 2024-2025.                                                     
- Atención de Denuncias Ambientales.  
- Aprobación del Reglamento de Supervisión Ambiental.</t>
  </si>
  <si>
    <r>
      <rPr>
        <b/>
        <sz val="16"/>
        <color theme="1"/>
        <rFont val="Calibri"/>
        <family val="2"/>
        <scheme val="minor"/>
      </rPr>
      <t>.</t>
    </r>
    <r>
      <rPr>
        <sz val="10"/>
        <color theme="1"/>
        <rFont val="Calibri"/>
        <family val="2"/>
        <scheme val="minor"/>
      </rPr>
      <t xml:space="preserve"> Limitado presupuesto para la supervisión y fiscalización en materia ambiental. 
</t>
    </r>
    <r>
      <rPr>
        <b/>
        <sz val="14"/>
        <color theme="1"/>
        <rFont val="Calibri"/>
        <family val="2"/>
        <scheme val="minor"/>
      </rPr>
      <t>.</t>
    </r>
    <r>
      <rPr>
        <sz val="10"/>
        <color theme="1"/>
        <rFont val="Calibri"/>
        <family val="2"/>
        <scheme val="minor"/>
      </rPr>
      <t xml:space="preserve"> Déficit en el número de profesionales capacitados para la supervisión y fiscalización ambiental.</t>
    </r>
  </si>
  <si>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Programa Municipal EDUCCA.                                        </t>
    </r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Plan de Trabajo del Programa Municipal EDUCCA.                                    </t>
    </r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SIGERSOL,                                           </t>
    </r>
    <r>
      <rPr>
        <b/>
        <sz val="16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SIGIP                                            </t>
    </r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Plataforma digital del programa de incentivos,                              </t>
    </r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SIAR</t>
    </r>
  </si>
  <si>
    <r>
      <rPr>
        <b/>
        <sz val="14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scheme val="minor"/>
      </rPr>
      <t xml:space="preserve"> Implementación y ejecución del Programa Municipal EDUCCA.                                       </t>
    </r>
    <r>
      <rPr>
        <b/>
        <sz val="14"/>
        <color theme="1"/>
        <rFont val="Calibri"/>
        <family val="2"/>
        <scheme val="minor"/>
      </rPr>
      <t xml:space="preserve"> -</t>
    </r>
    <r>
      <rPr>
        <sz val="10"/>
        <color theme="1"/>
        <rFont val="Calibri"/>
        <family val="2"/>
        <scheme val="minor"/>
      </rPr>
      <t xml:space="preserve"> Implementación y ejecución del Plan de Trabajo del Programa Municipal EDUCCA.                              </t>
    </r>
    <r>
      <rPr>
        <b/>
        <sz val="14"/>
        <color theme="1"/>
        <rFont val="Calibri"/>
        <family val="2"/>
        <scheme val="minor"/>
      </rPr>
      <t xml:space="preserve">- </t>
    </r>
    <r>
      <rPr>
        <sz val="10"/>
        <color theme="1"/>
        <rFont val="Calibri"/>
        <family val="2"/>
        <scheme val="minor"/>
      </rPr>
      <t>Reporte en la plataformas digitales  PLANEFA, SIGIP, , SIGERSOL</t>
    </r>
  </si>
  <si>
    <t>OP 7: Mejorar el desempeño ambiental de las cadenas productivas y de consumo de bienes y servicios, aplicando la economía circular.</t>
  </si>
  <si>
    <t>OP 9: Mejorar el comportamiento ambiental de la ciudadanía.</t>
  </si>
  <si>
    <t>OP 5: Incrementar la adaptación ante los efectos del cambio climático.</t>
  </si>
  <si>
    <t xml:space="preserve">OP 2: Reducir los niveles de deforestación y degradación de ecosistemas. 
OP 3: Reducir la contaminación de agua.
OP 5:Incrementar la adaptación ante los efectos del cambio climático. 
</t>
  </si>
  <si>
    <t>OP 5: Incrementar la adaptación ante los efectos del cambio climático. 
OP 8: Reducir las emisiones de gases de efecto invernadero.</t>
  </si>
  <si>
    <t>Instituciones Responsables</t>
  </si>
  <si>
    <t>Municipalidad Distrital de Sorochuco; Órganos Desconcentrados de OEFA, MEM, ALAs.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</si>
</sst>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4" tint="-0.249977111117893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40C28"/>
      <name val="Arial"/>
      <family val="2"/>
    </font>
    <font>
      <sz val="10"/>
      <color rgb="FF040C28"/>
      <name val="Calibri"/>
      <family val="2"/>
      <scheme val="minor"/>
    </font>
    <font>
      <sz val="10"/>
      <color rgb="FF202124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1" xfId="0" quotePrefix="1" applyFont="1" applyBorder="1" applyAlignment="1">
      <alignment vertical="center" wrapText="1"/>
    </xf>
    <xf numFmtId="0" fontId="5" fillId="0" borderId="1" xfId="0" quotePrefix="1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2" xfId="0" quotePrefix="1" applyFont="1" applyBorder="1" applyAlignment="1">
      <alignment horizontal="left" vertical="center" wrapText="1"/>
    </xf>
    <xf numFmtId="0" fontId="5" fillId="0" borderId="2" xfId="0" quotePrefix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4" fillId="0" borderId="1" xfId="0" applyFont="1" applyBorder="1"/>
    <xf numFmtId="0" fontId="5" fillId="0" borderId="1" xfId="0" quotePrefix="1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9" borderId="0" xfId="0" applyFill="1"/>
    <xf numFmtId="0" fontId="10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6" fillId="2" borderId="1" xfId="0" quotePrefix="1" applyFont="1" applyFill="1" applyBorder="1" applyAlignment="1">
      <alignment vertical="center" wrapText="1"/>
    </xf>
    <xf numFmtId="0" fontId="5" fillId="2" borderId="1" xfId="0" quotePrefix="1" applyFont="1" applyFill="1" applyBorder="1" applyAlignment="1">
      <alignment vertical="center" wrapText="1"/>
    </xf>
    <xf numFmtId="0" fontId="5" fillId="3" borderId="1" xfId="0" quotePrefix="1" applyFont="1" applyFill="1" applyBorder="1" applyAlignment="1">
      <alignment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0" borderId="1" xfId="0" quotePrefix="1" applyFont="1" applyBorder="1" applyAlignment="1">
      <alignment horizontal="center" vertical="center" wrapText="1"/>
    </xf>
    <xf numFmtId="0" fontId="11" fillId="0" borderId="1" xfId="0" quotePrefix="1" applyFont="1" applyBorder="1" applyAlignment="1">
      <alignment vertical="center" wrapText="1"/>
    </xf>
    <xf numFmtId="0" fontId="0" fillId="3" borderId="0" xfId="0" applyFill="1"/>
    <xf numFmtId="0" fontId="2" fillId="13" borderId="1" xfId="0" applyFont="1" applyFill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0" fillId="0" borderId="3" xfId="0" quotePrefix="1" applyFont="1" applyBorder="1" applyAlignment="1">
      <alignment horizontal="center" vertical="center" wrapText="1"/>
    </xf>
    <xf numFmtId="0" fontId="10" fillId="0" borderId="6" xfId="0" quotePrefix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justify" vertical="center"/>
    </xf>
    <xf numFmtId="0" fontId="16" fillId="0" borderId="0" xfId="0" applyFont="1" applyAlignment="1">
      <alignment horizontal="justify" vertical="center"/>
    </xf>
    <xf numFmtId="0" fontId="16" fillId="0" borderId="1" xfId="0" applyFont="1" applyBorder="1" applyAlignment="1">
      <alignment horizontal="justify" vertical="center" wrapText="1"/>
    </xf>
    <xf numFmtId="0" fontId="13" fillId="0" borderId="0" xfId="0" applyFont="1"/>
    <xf numFmtId="0" fontId="20" fillId="0" borderId="1" xfId="0" applyFont="1" applyBorder="1" applyAlignment="1">
      <alignment horizontal="left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quotePrefix="1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2"/>
    </xf>
    <xf numFmtId="0" fontId="16" fillId="0" borderId="2" xfId="0" applyFont="1" applyBorder="1" applyAlignment="1">
      <alignment horizontal="center" vertical="center" wrapText="1"/>
    </xf>
    <xf numFmtId="0" fontId="7" fillId="9" borderId="0" xfId="0" applyFont="1" applyFill="1" applyAlignment="1">
      <alignment horizontal="center"/>
    </xf>
    <xf numFmtId="0" fontId="13" fillId="6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14" borderId="3" xfId="0" applyFont="1" applyFill="1" applyBorder="1" applyAlignment="1">
      <alignment horizontal="center" vertical="center" wrapText="1"/>
    </xf>
    <xf numFmtId="0" fontId="13" fillId="14" borderId="5" xfId="0" applyFont="1" applyFill="1" applyBorder="1" applyAlignment="1">
      <alignment horizontal="center" vertical="center"/>
    </xf>
    <xf numFmtId="0" fontId="13" fillId="14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0</xdr:row>
      <xdr:rowOff>99332</xdr:rowOff>
    </xdr:from>
    <xdr:to>
      <xdr:col>15</xdr:col>
      <xdr:colOff>1428750</xdr:colOff>
      <xdr:row>5</xdr:row>
      <xdr:rowOff>80282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4743" y="99332"/>
          <a:ext cx="914400" cy="10423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114300</xdr:rowOff>
    </xdr:to>
    <xdr:sp macro="" textlink="">
      <xdr:nvSpPr>
        <xdr:cNvPr id="1038" name="AutoShape 14" descr="blob:https://web.whatsapp.com/acb695ee-ce86-4fa7-bb1b-09cba5c283b3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687161</xdr:colOff>
      <xdr:row>0</xdr:row>
      <xdr:rowOff>27214</xdr:rowOff>
    </xdr:from>
    <xdr:to>
      <xdr:col>6</xdr:col>
      <xdr:colOff>741588</xdr:colOff>
      <xdr:row>5</xdr:row>
      <xdr:rowOff>141514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346" t="3521" r="5507" b="5634"/>
        <a:stretch/>
      </xdr:blipFill>
      <xdr:spPr>
        <a:xfrm>
          <a:off x="4973411" y="27214"/>
          <a:ext cx="1156606" cy="11756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1140317</xdr:colOff>
      <xdr:row>1</xdr:row>
      <xdr:rowOff>0</xdr:rowOff>
    </xdr:from>
    <xdr:to>
      <xdr:col>2</xdr:col>
      <xdr:colOff>630528</xdr:colOff>
      <xdr:row>5</xdr:row>
      <xdr:rowOff>50800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521317" y="190500"/>
          <a:ext cx="2614411" cy="9144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LOGO DE LA COMISIÓN AMBIENTAL MUNICIPAL (CAM)</a:t>
          </a:r>
        </a:p>
      </xdr:txBody>
    </xdr:sp>
    <xdr:clientData/>
  </xdr:twoCellAnchor>
  <xdr:twoCellAnchor>
    <xdr:from>
      <xdr:col>15</xdr:col>
      <xdr:colOff>1348705</xdr:colOff>
      <xdr:row>2</xdr:row>
      <xdr:rowOff>0</xdr:rowOff>
    </xdr:from>
    <xdr:to>
      <xdr:col>17</xdr:col>
      <xdr:colOff>1160888</xdr:colOff>
      <xdr:row>5</xdr:row>
      <xdr:rowOff>107324</xdr:rowOff>
    </xdr:to>
    <xdr:sp macro="" textlink="">
      <xdr:nvSpPr>
        <xdr:cNvPr id="34" name="Elips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151305" y="381000"/>
          <a:ext cx="2618883" cy="780424"/>
        </a:xfrm>
        <a:prstGeom prst="ellipse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LOGO</a:t>
          </a:r>
          <a:r>
            <a:rPr lang="en-US" sz="1100" b="1" baseline="0"/>
            <a:t> DEL GOBIERNO LOCAL (GL)</a:t>
          </a:r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H209"/>
  <sheetViews>
    <sheetView tabSelected="1" zoomScale="70" zoomScaleNormal="70" workbookViewId="0">
      <selection activeCell="K9" sqref="K9"/>
    </sheetView>
  </sheetViews>
  <sheetFormatPr baseColWidth="10" defaultRowHeight="15" x14ac:dyDescent="0.25"/>
  <cols>
    <col min="1" max="1" width="1.140625" customWidth="1"/>
    <col min="2" max="2" width="5.7109375" customWidth="1"/>
    <col min="3" max="3" width="19.5703125" customWidth="1"/>
    <col min="4" max="4" width="20.28515625" customWidth="1"/>
    <col min="5" max="5" width="17.5703125" customWidth="1"/>
    <col min="6" max="6" width="16.42578125" customWidth="1"/>
    <col min="7" max="7" width="19.140625" customWidth="1"/>
    <col min="8" max="8" width="21.42578125" customWidth="1"/>
    <col min="9" max="9" width="21.7109375" customWidth="1"/>
    <col min="10" max="10" width="18.7109375" customWidth="1"/>
    <col min="11" max="11" width="20.140625" customWidth="1"/>
    <col min="12" max="12" width="10.85546875" customWidth="1"/>
    <col min="13" max="13" width="19.28515625" customWidth="1"/>
    <col min="14" max="14" width="20.85546875" customWidth="1"/>
    <col min="15" max="15" width="18.140625" customWidth="1"/>
    <col min="16" max="16" width="22" customWidth="1"/>
    <col min="17" max="17" width="19.140625" customWidth="1"/>
    <col min="18" max="18" width="20.5703125" customWidth="1"/>
    <col min="19" max="19" width="18.5703125" customWidth="1"/>
    <col min="20" max="20" width="19" customWidth="1"/>
    <col min="21" max="21" width="18" customWidth="1"/>
    <col min="63" max="63" width="44.7109375" customWidth="1"/>
    <col min="164" max="164" width="38.42578125" customWidth="1"/>
  </cols>
  <sheetData>
    <row r="1" spans="2:21" x14ac:dyDescent="0.25"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2" spans="2:21" x14ac:dyDescent="0.25">
      <c r="B2" s="22"/>
      <c r="C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</row>
    <row r="3" spans="2:21" x14ac:dyDescent="0.25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</row>
    <row r="4" spans="2:21" ht="23.25" x14ac:dyDescent="0.35">
      <c r="B4" s="69" t="s">
        <v>169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</row>
    <row r="5" spans="2:21" x14ac:dyDescent="0.25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2:21" x14ac:dyDescent="0.25"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2:21" ht="36.75" customHeight="1" x14ac:dyDescent="0.25">
      <c r="B7" s="70" t="s">
        <v>85</v>
      </c>
      <c r="C7" s="70" t="s">
        <v>86</v>
      </c>
      <c r="D7" s="79" t="s">
        <v>35</v>
      </c>
      <c r="E7" s="80"/>
      <c r="F7" s="80"/>
      <c r="G7" s="81"/>
      <c r="H7" s="76" t="s">
        <v>185</v>
      </c>
      <c r="I7" s="77"/>
      <c r="J7" s="78"/>
      <c r="K7" s="71" t="s">
        <v>10</v>
      </c>
      <c r="L7" s="72"/>
      <c r="M7" s="73" t="s">
        <v>40</v>
      </c>
      <c r="N7" s="74"/>
      <c r="O7" s="75"/>
      <c r="P7" s="45" t="s">
        <v>9</v>
      </c>
      <c r="Q7" s="82" t="s">
        <v>8</v>
      </c>
      <c r="R7" s="83"/>
      <c r="S7" s="83"/>
      <c r="T7" s="83"/>
      <c r="U7" s="84"/>
    </row>
    <row r="8" spans="2:21" ht="63" customHeight="1" x14ac:dyDescent="0.25">
      <c r="B8" s="70"/>
      <c r="C8" s="70"/>
      <c r="D8" s="46" t="s">
        <v>24</v>
      </c>
      <c r="E8" s="46" t="s">
        <v>36</v>
      </c>
      <c r="F8" s="46" t="s">
        <v>173</v>
      </c>
      <c r="G8" s="59" t="s">
        <v>172</v>
      </c>
      <c r="H8" s="60" t="s">
        <v>174</v>
      </c>
      <c r="I8" s="60" t="s">
        <v>175</v>
      </c>
      <c r="J8" s="60" t="s">
        <v>176</v>
      </c>
      <c r="K8" s="47" t="s">
        <v>36</v>
      </c>
      <c r="L8" s="47" t="s">
        <v>7</v>
      </c>
      <c r="M8" s="48" t="s">
        <v>13</v>
      </c>
      <c r="N8" s="48" t="s">
        <v>66</v>
      </c>
      <c r="O8" s="48" t="s">
        <v>14</v>
      </c>
      <c r="P8" s="49" t="s">
        <v>69</v>
      </c>
      <c r="Q8" s="50" t="s">
        <v>178</v>
      </c>
      <c r="R8" s="50" t="s">
        <v>177</v>
      </c>
      <c r="S8" s="50" t="s">
        <v>179</v>
      </c>
      <c r="T8" s="50" t="s">
        <v>11</v>
      </c>
      <c r="U8" s="50" t="s">
        <v>217</v>
      </c>
    </row>
    <row r="9" spans="2:21" ht="195.75" customHeight="1" x14ac:dyDescent="0.25">
      <c r="B9" s="51">
        <v>1</v>
      </c>
      <c r="C9" s="51" t="s">
        <v>33</v>
      </c>
      <c r="D9" s="63" t="s">
        <v>87</v>
      </c>
      <c r="E9" s="64" t="s">
        <v>180</v>
      </c>
      <c r="F9" s="64" t="s">
        <v>161</v>
      </c>
      <c r="G9" s="64" t="s">
        <v>189</v>
      </c>
      <c r="H9" s="66" t="s">
        <v>210</v>
      </c>
      <c r="I9" s="66" t="s">
        <v>211</v>
      </c>
      <c r="J9" s="62" t="s">
        <v>188</v>
      </c>
      <c r="K9" s="64" t="s">
        <v>181</v>
      </c>
      <c r="L9" s="61">
        <v>1</v>
      </c>
      <c r="M9" s="64" t="s">
        <v>182</v>
      </c>
      <c r="N9" s="64" t="s">
        <v>114</v>
      </c>
      <c r="O9" s="64" t="s">
        <v>109</v>
      </c>
      <c r="P9" s="62" t="s">
        <v>68</v>
      </c>
      <c r="Q9" s="64" t="s">
        <v>122</v>
      </c>
      <c r="R9" s="64" t="s">
        <v>183</v>
      </c>
      <c r="S9" s="64" t="s">
        <v>184</v>
      </c>
      <c r="T9" s="64" t="s">
        <v>167</v>
      </c>
      <c r="U9" s="62" t="s">
        <v>188</v>
      </c>
    </row>
    <row r="10" spans="2:21" ht="129" customHeight="1" x14ac:dyDescent="0.25">
      <c r="B10" s="51">
        <v>2</v>
      </c>
      <c r="C10" s="53" t="s">
        <v>26</v>
      </c>
      <c r="D10" s="65" t="s">
        <v>88</v>
      </c>
      <c r="E10" s="62" t="s">
        <v>74</v>
      </c>
      <c r="F10" s="62" t="s">
        <v>162</v>
      </c>
      <c r="G10" s="62" t="s">
        <v>186</v>
      </c>
      <c r="H10" s="66" t="s">
        <v>190</v>
      </c>
      <c r="I10" s="66" t="s">
        <v>206</v>
      </c>
      <c r="J10" s="62" t="s">
        <v>188</v>
      </c>
      <c r="K10" s="62" t="s">
        <v>74</v>
      </c>
      <c r="L10" s="52">
        <v>2</v>
      </c>
      <c r="M10" s="62" t="s">
        <v>108</v>
      </c>
      <c r="N10" s="62" t="s">
        <v>119</v>
      </c>
      <c r="O10" s="62" t="s">
        <v>110</v>
      </c>
      <c r="P10" s="62" t="s">
        <v>67</v>
      </c>
      <c r="Q10" s="62" t="s">
        <v>123</v>
      </c>
      <c r="R10" s="68" t="s">
        <v>124</v>
      </c>
      <c r="S10" s="62" t="s">
        <v>139</v>
      </c>
      <c r="T10" s="62" t="s">
        <v>140</v>
      </c>
      <c r="U10" s="62" t="s">
        <v>218</v>
      </c>
    </row>
    <row r="11" spans="2:21" ht="136.5" customHeight="1" x14ac:dyDescent="0.25">
      <c r="B11" s="51">
        <v>3</v>
      </c>
      <c r="C11" s="53" t="s">
        <v>26</v>
      </c>
      <c r="D11" s="65" t="s">
        <v>209</v>
      </c>
      <c r="E11" s="62" t="s">
        <v>75</v>
      </c>
      <c r="F11" s="62" t="s">
        <v>162</v>
      </c>
      <c r="G11" s="62" t="s">
        <v>186</v>
      </c>
      <c r="H11" s="64" t="s">
        <v>190</v>
      </c>
      <c r="I11" s="67" t="s">
        <v>207</v>
      </c>
      <c r="J11" s="62" t="s">
        <v>188</v>
      </c>
      <c r="K11" s="62" t="s">
        <v>75</v>
      </c>
      <c r="L11" s="52">
        <v>2</v>
      </c>
      <c r="M11" s="62" t="s">
        <v>107</v>
      </c>
      <c r="N11" s="62" t="s">
        <v>115</v>
      </c>
      <c r="O11" s="62" t="s">
        <v>212</v>
      </c>
      <c r="P11" s="62" t="s">
        <v>67</v>
      </c>
      <c r="Q11" s="62" t="s">
        <v>123</v>
      </c>
      <c r="R11" s="62" t="s">
        <v>125</v>
      </c>
      <c r="S11" s="62" t="s">
        <v>139</v>
      </c>
      <c r="T11" s="62" t="s">
        <v>140</v>
      </c>
      <c r="U11" s="62" t="s">
        <v>218</v>
      </c>
    </row>
    <row r="12" spans="2:21" ht="138" customHeight="1" x14ac:dyDescent="0.25">
      <c r="B12" s="51">
        <v>4</v>
      </c>
      <c r="C12" s="51" t="s">
        <v>26</v>
      </c>
      <c r="D12" s="64" t="s">
        <v>89</v>
      </c>
      <c r="E12" s="64" t="s">
        <v>77</v>
      </c>
      <c r="F12" s="64" t="s">
        <v>162</v>
      </c>
      <c r="G12" s="64" t="s">
        <v>186</v>
      </c>
      <c r="H12" s="64" t="s">
        <v>190</v>
      </c>
      <c r="I12" s="64" t="s">
        <v>208</v>
      </c>
      <c r="J12" s="64" t="s">
        <v>188</v>
      </c>
      <c r="K12" s="64" t="s">
        <v>77</v>
      </c>
      <c r="L12" s="52">
        <v>3</v>
      </c>
      <c r="M12" s="62" t="s">
        <v>106</v>
      </c>
      <c r="N12" s="62" t="s">
        <v>115</v>
      </c>
      <c r="O12" s="62" t="s">
        <v>212</v>
      </c>
      <c r="P12" s="62" t="s">
        <v>68</v>
      </c>
      <c r="Q12" s="62" t="s">
        <v>126</v>
      </c>
      <c r="R12" s="62" t="s">
        <v>127</v>
      </c>
      <c r="S12" s="62" t="s">
        <v>148</v>
      </c>
      <c r="T12" s="62" t="s">
        <v>168</v>
      </c>
      <c r="U12" s="62" t="s">
        <v>218</v>
      </c>
    </row>
    <row r="13" spans="2:21" ht="183" customHeight="1" x14ac:dyDescent="0.25">
      <c r="B13" s="51">
        <v>5</v>
      </c>
      <c r="C13" s="51" t="s">
        <v>32</v>
      </c>
      <c r="D13" s="64" t="s">
        <v>90</v>
      </c>
      <c r="E13" s="64" t="s">
        <v>76</v>
      </c>
      <c r="F13" s="64" t="s">
        <v>166</v>
      </c>
      <c r="G13" s="64" t="s">
        <v>201</v>
      </c>
      <c r="H13" s="64" t="s">
        <v>200</v>
      </c>
      <c r="I13" s="64" t="s">
        <v>199</v>
      </c>
      <c r="J13" s="64" t="s">
        <v>188</v>
      </c>
      <c r="K13" s="64" t="s">
        <v>76</v>
      </c>
      <c r="L13" s="52">
        <v>1</v>
      </c>
      <c r="M13" s="54" t="s">
        <v>105</v>
      </c>
      <c r="N13" s="62" t="s">
        <v>116</v>
      </c>
      <c r="O13" s="62" t="s">
        <v>213</v>
      </c>
      <c r="P13" s="62" t="s">
        <v>67</v>
      </c>
      <c r="Q13" s="62" t="s">
        <v>128</v>
      </c>
      <c r="R13" s="62" t="s">
        <v>135</v>
      </c>
      <c r="S13" s="62" t="s">
        <v>141</v>
      </c>
      <c r="T13" s="62" t="s">
        <v>142</v>
      </c>
      <c r="U13" s="62" t="s">
        <v>188</v>
      </c>
    </row>
    <row r="14" spans="2:21" ht="220.5" customHeight="1" x14ac:dyDescent="0.25">
      <c r="B14" s="51">
        <v>6</v>
      </c>
      <c r="C14" s="51" t="s">
        <v>29</v>
      </c>
      <c r="D14" s="64" t="s">
        <v>91</v>
      </c>
      <c r="E14" s="64" t="s">
        <v>84</v>
      </c>
      <c r="F14" s="64" t="s">
        <v>163</v>
      </c>
      <c r="G14" s="64" t="s">
        <v>202</v>
      </c>
      <c r="H14" s="64" t="s">
        <v>203</v>
      </c>
      <c r="I14" s="64" t="s">
        <v>198</v>
      </c>
      <c r="J14" s="64" t="s">
        <v>198</v>
      </c>
      <c r="K14" s="64" t="s">
        <v>84</v>
      </c>
      <c r="L14" s="52">
        <v>3</v>
      </c>
      <c r="M14" s="54" t="s">
        <v>104</v>
      </c>
      <c r="N14" s="54" t="s">
        <v>117</v>
      </c>
      <c r="O14" s="56" t="s">
        <v>111</v>
      </c>
      <c r="P14" s="56" t="s">
        <v>68</v>
      </c>
      <c r="Q14" s="54" t="s">
        <v>128</v>
      </c>
      <c r="R14" s="56" t="s">
        <v>129</v>
      </c>
      <c r="S14" s="56" t="s">
        <v>170</v>
      </c>
      <c r="T14" s="56" t="s">
        <v>143</v>
      </c>
      <c r="U14" s="62" t="s">
        <v>218</v>
      </c>
    </row>
    <row r="15" spans="2:21" ht="165.75" customHeight="1" x14ac:dyDescent="0.25">
      <c r="B15" s="51">
        <v>7</v>
      </c>
      <c r="C15" s="51" t="s">
        <v>31</v>
      </c>
      <c r="D15" s="64" t="s">
        <v>92</v>
      </c>
      <c r="E15" s="64" t="s">
        <v>78</v>
      </c>
      <c r="F15" s="64" t="s">
        <v>164</v>
      </c>
      <c r="G15" s="64" t="s">
        <v>191</v>
      </c>
      <c r="H15" s="64" t="s">
        <v>192</v>
      </c>
      <c r="I15" s="64" t="s">
        <v>187</v>
      </c>
      <c r="J15" s="64" t="s">
        <v>188</v>
      </c>
      <c r="K15" s="64" t="s">
        <v>78</v>
      </c>
      <c r="L15" s="52">
        <v>1</v>
      </c>
      <c r="M15" s="54" t="s">
        <v>103</v>
      </c>
      <c r="N15" s="54" t="s">
        <v>118</v>
      </c>
      <c r="O15" s="56" t="s">
        <v>112</v>
      </c>
      <c r="P15" s="56" t="s">
        <v>68</v>
      </c>
      <c r="Q15" s="54" t="s">
        <v>123</v>
      </c>
      <c r="R15" s="56" t="s">
        <v>130</v>
      </c>
      <c r="S15" s="56" t="s">
        <v>145</v>
      </c>
      <c r="T15" s="56" t="s">
        <v>144</v>
      </c>
      <c r="U15" s="62" t="s">
        <v>218</v>
      </c>
    </row>
    <row r="16" spans="2:21" ht="128.25" customHeight="1" x14ac:dyDescent="0.25">
      <c r="B16" s="51">
        <v>8</v>
      </c>
      <c r="C16" s="51" t="s">
        <v>205</v>
      </c>
      <c r="D16" s="64" t="s">
        <v>93</v>
      </c>
      <c r="E16" s="64" t="s">
        <v>79</v>
      </c>
      <c r="F16" s="64" t="s">
        <v>164</v>
      </c>
      <c r="G16" s="64" t="s">
        <v>193</v>
      </c>
      <c r="H16" s="64" t="s">
        <v>194</v>
      </c>
      <c r="I16" s="64" t="s">
        <v>195</v>
      </c>
      <c r="J16" s="64" t="s">
        <v>188</v>
      </c>
      <c r="K16" s="64" t="s">
        <v>79</v>
      </c>
      <c r="L16" s="52">
        <v>5</v>
      </c>
      <c r="M16" s="54" t="s">
        <v>102</v>
      </c>
      <c r="N16" s="62" t="s">
        <v>120</v>
      </c>
      <c r="O16" s="62" t="s">
        <v>214</v>
      </c>
      <c r="P16" s="62" t="s">
        <v>67</v>
      </c>
      <c r="Q16" s="62" t="s">
        <v>131</v>
      </c>
      <c r="R16" s="62" t="s">
        <v>132</v>
      </c>
      <c r="S16" s="62" t="s">
        <v>146</v>
      </c>
      <c r="T16" s="62" t="s">
        <v>147</v>
      </c>
      <c r="U16" s="62" t="s">
        <v>218</v>
      </c>
    </row>
    <row r="17" spans="2:21" ht="175.5" customHeight="1" x14ac:dyDescent="0.25">
      <c r="B17" s="51">
        <v>9</v>
      </c>
      <c r="C17" s="51" t="s">
        <v>25</v>
      </c>
      <c r="D17" s="64" t="s">
        <v>94</v>
      </c>
      <c r="E17" s="64" t="s">
        <v>80</v>
      </c>
      <c r="F17" s="64" t="s">
        <v>165</v>
      </c>
      <c r="G17" s="64" t="s">
        <v>189</v>
      </c>
      <c r="H17" s="64" t="s">
        <v>194</v>
      </c>
      <c r="I17" s="64" t="s">
        <v>196</v>
      </c>
      <c r="J17" s="64" t="s">
        <v>188</v>
      </c>
      <c r="K17" s="64" t="s">
        <v>80</v>
      </c>
      <c r="L17" s="52">
        <v>1</v>
      </c>
      <c r="M17" s="64" t="s">
        <v>101</v>
      </c>
      <c r="N17" s="62" t="s">
        <v>115</v>
      </c>
      <c r="O17" s="62" t="s">
        <v>212</v>
      </c>
      <c r="P17" s="62" t="s">
        <v>67</v>
      </c>
      <c r="Q17" s="62" t="s">
        <v>128</v>
      </c>
      <c r="R17" s="62" t="s">
        <v>133</v>
      </c>
      <c r="S17" s="62" t="s">
        <v>171</v>
      </c>
      <c r="T17" s="62" t="s">
        <v>150</v>
      </c>
      <c r="U17" s="62" t="s">
        <v>218</v>
      </c>
    </row>
    <row r="18" spans="2:21" ht="205.5" customHeight="1" x14ac:dyDescent="0.25">
      <c r="B18" s="51">
        <v>10</v>
      </c>
      <c r="C18" s="51" t="s">
        <v>25</v>
      </c>
      <c r="D18" s="64" t="s">
        <v>95</v>
      </c>
      <c r="E18" s="64" t="s">
        <v>81</v>
      </c>
      <c r="F18" s="64" t="s">
        <v>165</v>
      </c>
      <c r="G18" s="64" t="s">
        <v>189</v>
      </c>
      <c r="H18" s="64" t="s">
        <v>194</v>
      </c>
      <c r="I18" s="64" t="s">
        <v>196</v>
      </c>
      <c r="J18" s="64" t="s">
        <v>188</v>
      </c>
      <c r="K18" s="64" t="s">
        <v>81</v>
      </c>
      <c r="L18" s="52">
        <v>2</v>
      </c>
      <c r="M18" s="55" t="s">
        <v>100</v>
      </c>
      <c r="N18" s="62" t="s">
        <v>115</v>
      </c>
      <c r="O18" s="62" t="s">
        <v>215</v>
      </c>
      <c r="P18" s="62" t="s">
        <v>67</v>
      </c>
      <c r="Q18" s="62" t="s">
        <v>128</v>
      </c>
      <c r="R18" s="62" t="s">
        <v>136</v>
      </c>
      <c r="S18" s="62" t="s">
        <v>151</v>
      </c>
      <c r="T18" s="62" t="s">
        <v>153</v>
      </c>
      <c r="U18" s="62" t="s">
        <v>218</v>
      </c>
    </row>
    <row r="19" spans="2:21" ht="211.5" customHeight="1" x14ac:dyDescent="0.25">
      <c r="B19" s="51">
        <v>11</v>
      </c>
      <c r="C19" s="51" t="s">
        <v>42</v>
      </c>
      <c r="D19" s="64" t="s">
        <v>96</v>
      </c>
      <c r="E19" s="64" t="s">
        <v>82</v>
      </c>
      <c r="F19" s="64" t="s">
        <v>164</v>
      </c>
      <c r="G19" s="64" t="s">
        <v>193</v>
      </c>
      <c r="H19" s="64" t="s">
        <v>194</v>
      </c>
      <c r="I19" s="64" t="s">
        <v>195</v>
      </c>
      <c r="J19" s="64" t="s">
        <v>188</v>
      </c>
      <c r="K19" s="62" t="s">
        <v>82</v>
      </c>
      <c r="L19" s="52">
        <v>4</v>
      </c>
      <c r="M19" s="62" t="s">
        <v>99</v>
      </c>
      <c r="N19" s="62" t="s">
        <v>120</v>
      </c>
      <c r="O19" s="62" t="s">
        <v>216</v>
      </c>
      <c r="P19" s="62" t="s">
        <v>67</v>
      </c>
      <c r="Q19" s="62" t="s">
        <v>134</v>
      </c>
      <c r="R19" s="62" t="s">
        <v>137</v>
      </c>
      <c r="S19" s="62" t="s">
        <v>152</v>
      </c>
      <c r="T19" s="62" t="s">
        <v>154</v>
      </c>
      <c r="U19" s="62" t="s">
        <v>218</v>
      </c>
    </row>
    <row r="20" spans="2:21" ht="213.75" customHeight="1" x14ac:dyDescent="0.25">
      <c r="B20" s="51">
        <v>12</v>
      </c>
      <c r="C20" s="51" t="s">
        <v>43</v>
      </c>
      <c r="D20" s="64" t="s">
        <v>97</v>
      </c>
      <c r="E20" s="64" t="s">
        <v>83</v>
      </c>
      <c r="F20" s="64" t="s">
        <v>164</v>
      </c>
      <c r="G20" s="64" t="s">
        <v>197</v>
      </c>
      <c r="H20" s="64" t="s">
        <v>198</v>
      </c>
      <c r="I20" s="64" t="s">
        <v>197</v>
      </c>
      <c r="J20" s="64" t="s">
        <v>204</v>
      </c>
      <c r="K20" s="64" t="s">
        <v>83</v>
      </c>
      <c r="L20" s="52">
        <v>4</v>
      </c>
      <c r="M20" s="54" t="s">
        <v>98</v>
      </c>
      <c r="N20" s="62" t="s">
        <v>121</v>
      </c>
      <c r="O20" s="62" t="s">
        <v>113</v>
      </c>
      <c r="P20" s="62" t="s">
        <v>68</v>
      </c>
      <c r="Q20" s="62" t="s">
        <v>134</v>
      </c>
      <c r="R20" s="62" t="s">
        <v>138</v>
      </c>
      <c r="S20" s="62" t="s">
        <v>149</v>
      </c>
      <c r="T20" s="62" t="s">
        <v>149</v>
      </c>
      <c r="U20" s="62" t="s">
        <v>218</v>
      </c>
    </row>
    <row r="21" spans="2:21" ht="21" x14ac:dyDescent="0.25">
      <c r="C21" s="12"/>
      <c r="O21" s="55"/>
    </row>
    <row r="22" spans="2:21" ht="21" x14ac:dyDescent="0.25">
      <c r="C22" s="12"/>
    </row>
    <row r="23" spans="2:21" ht="21" x14ac:dyDescent="0.25">
      <c r="C23" s="12"/>
    </row>
    <row r="24" spans="2:21" ht="21" x14ac:dyDescent="0.25">
      <c r="C24" s="12"/>
    </row>
    <row r="25" spans="2:21" ht="21" x14ac:dyDescent="0.25">
      <c r="C25" s="12"/>
    </row>
    <row r="26" spans="2:21" ht="21" x14ac:dyDescent="0.25">
      <c r="C26" s="12"/>
    </row>
    <row r="27" spans="2:21" ht="21" x14ac:dyDescent="0.25">
      <c r="C27" s="12"/>
    </row>
    <row r="28" spans="2:21" ht="21" x14ac:dyDescent="0.25">
      <c r="C28" s="12"/>
    </row>
    <row r="32" spans="2:21" ht="15" customHeight="1" x14ac:dyDescent="0.25"/>
    <row r="201" spans="164:164" ht="126" customHeight="1" x14ac:dyDescent="0.25">
      <c r="FH201" s="10" t="s">
        <v>15</v>
      </c>
    </row>
    <row r="202" spans="164:164" ht="105" x14ac:dyDescent="0.25">
      <c r="FH202" s="10" t="s">
        <v>16</v>
      </c>
    </row>
    <row r="203" spans="164:164" ht="105" x14ac:dyDescent="0.25">
      <c r="FH203" s="10" t="s">
        <v>17</v>
      </c>
    </row>
    <row r="204" spans="164:164" ht="105" x14ac:dyDescent="0.25">
      <c r="FH204" s="10" t="s">
        <v>18</v>
      </c>
    </row>
    <row r="205" spans="164:164" ht="189" x14ac:dyDescent="0.25">
      <c r="FH205" s="10" t="s">
        <v>19</v>
      </c>
    </row>
    <row r="206" spans="164:164" ht="126" x14ac:dyDescent="0.25">
      <c r="FH206" s="10" t="s">
        <v>20</v>
      </c>
    </row>
    <row r="207" spans="164:164" ht="168" x14ac:dyDescent="0.25">
      <c r="FH207" s="10" t="s">
        <v>21</v>
      </c>
    </row>
    <row r="208" spans="164:164" ht="105" x14ac:dyDescent="0.25">
      <c r="FH208" s="10" t="s">
        <v>22</v>
      </c>
    </row>
    <row r="209" spans="164:164" ht="84" x14ac:dyDescent="0.25">
      <c r="FH209" s="10" t="s">
        <v>23</v>
      </c>
    </row>
  </sheetData>
  <dataConsolidate/>
  <mergeCells count="8">
    <mergeCell ref="B4:T4"/>
    <mergeCell ref="B7:B8"/>
    <mergeCell ref="C7:C8"/>
    <mergeCell ref="K7:L7"/>
    <mergeCell ref="M7:O7"/>
    <mergeCell ref="H7:J7"/>
    <mergeCell ref="D7:G7"/>
    <mergeCell ref="Q7:U7"/>
  </mergeCells>
  <conditionalFormatting sqref="L10:L20">
    <cfRule type="colorScale" priority="3">
      <colorScale>
        <cfvo type="num" val="4"/>
        <cfvo type="num" val="5"/>
        <cfvo type="num" val="12"/>
        <color rgb="FF00B050"/>
        <color rgb="FFFFEB84"/>
        <color rgb="FFFF0000"/>
      </colorScale>
    </cfRule>
  </conditionalFormatting>
  <dataValidations count="4">
    <dataValidation type="list" allowBlank="1" showInputMessage="1" showErrorMessage="1" sqref="P9:P20" xr:uid="{00000000-0002-0000-0000-000000000000}">
      <formula1>#REF!</formula1>
    </dataValidation>
    <dataValidation type="list" showInputMessage="1" showErrorMessage="1" sqref="N9 N11:N15" xr:uid="{00000000-0002-0000-0000-000001000000}">
      <formula1>$DE$188:$DE$201</formula1>
    </dataValidation>
    <dataValidation type="list" showInputMessage="1" showErrorMessage="1" sqref="N10" xr:uid="{00000000-0002-0000-0000-000002000000}">
      <formula1>$DE$194:$DE$207</formula1>
    </dataValidation>
    <dataValidation type="list" showInputMessage="1" showErrorMessage="1" sqref="N16:N20" xr:uid="{00000000-0002-0000-0000-000003000000}">
      <formula1>$DE$197:$DE$210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G212"/>
  <sheetViews>
    <sheetView topLeftCell="A19" zoomScaleNormal="100" workbookViewId="0">
      <selection activeCell="B13" sqref="B13"/>
    </sheetView>
  </sheetViews>
  <sheetFormatPr baseColWidth="10" defaultRowHeight="15" x14ac:dyDescent="0.25"/>
  <cols>
    <col min="1" max="1" width="5.7109375" customWidth="1"/>
    <col min="2" max="2" width="46.85546875" customWidth="1"/>
    <col min="3" max="3" width="40.5703125" customWidth="1"/>
    <col min="4" max="4" width="29.42578125" customWidth="1"/>
    <col min="5" max="5" width="22.5703125" customWidth="1"/>
    <col min="6" max="6" width="28.5703125" customWidth="1"/>
    <col min="7" max="7" width="17.7109375" hidden="1" customWidth="1"/>
    <col min="8" max="8" width="18.28515625" customWidth="1"/>
    <col min="9" max="10" width="20.85546875" customWidth="1"/>
    <col min="11" max="11" width="26.7109375" customWidth="1"/>
    <col min="12" max="12" width="18.7109375" hidden="1" customWidth="1"/>
    <col min="13" max="13" width="21" hidden="1" customWidth="1"/>
    <col min="14" max="14" width="26.85546875" customWidth="1"/>
    <col min="15" max="15" width="24.85546875" customWidth="1"/>
    <col min="16" max="16" width="23.42578125" customWidth="1"/>
    <col min="17" max="17" width="18.7109375" customWidth="1"/>
    <col min="18" max="18" width="20.140625" customWidth="1"/>
    <col min="62" max="62" width="44.7109375" customWidth="1"/>
    <col min="163" max="163" width="38.42578125" customWidth="1"/>
  </cols>
  <sheetData>
    <row r="1" spans="1:18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1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8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</row>
    <row r="4" spans="1:18" ht="23.25" x14ac:dyDescent="0.35">
      <c r="A4" s="69" t="s">
        <v>65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18" ht="36.75" customHeight="1" x14ac:dyDescent="0.25">
      <c r="A7" s="85" t="s">
        <v>12</v>
      </c>
      <c r="B7" s="85" t="s">
        <v>34</v>
      </c>
      <c r="C7" s="86" t="s">
        <v>35</v>
      </c>
      <c r="D7" s="86"/>
      <c r="E7" s="86"/>
      <c r="F7" s="93" t="s">
        <v>10</v>
      </c>
      <c r="G7" s="94"/>
      <c r="H7" s="95"/>
      <c r="I7" s="87" t="s">
        <v>40</v>
      </c>
      <c r="J7" s="88"/>
      <c r="K7" s="89"/>
      <c r="L7" s="91" t="s">
        <v>9</v>
      </c>
      <c r="M7" s="92"/>
      <c r="N7" s="31" t="s">
        <v>9</v>
      </c>
      <c r="O7" s="90" t="s">
        <v>8</v>
      </c>
      <c r="P7" s="90"/>
      <c r="Q7" s="90"/>
      <c r="R7" s="90"/>
    </row>
    <row r="8" spans="1:18" ht="63" customHeight="1" x14ac:dyDescent="0.25">
      <c r="A8" s="85"/>
      <c r="B8" s="85"/>
      <c r="C8" s="9" t="s">
        <v>24</v>
      </c>
      <c r="D8" s="9" t="s">
        <v>36</v>
      </c>
      <c r="E8" s="9" t="s">
        <v>0</v>
      </c>
      <c r="F8" s="19" t="s">
        <v>36</v>
      </c>
      <c r="G8" s="19" t="s">
        <v>64</v>
      </c>
      <c r="H8" s="19" t="s">
        <v>7</v>
      </c>
      <c r="I8" s="11" t="s">
        <v>13</v>
      </c>
      <c r="J8" s="11" t="s">
        <v>66</v>
      </c>
      <c r="K8" s="11" t="s">
        <v>14</v>
      </c>
      <c r="L8" s="34" t="s">
        <v>67</v>
      </c>
      <c r="M8" s="34" t="s">
        <v>68</v>
      </c>
      <c r="N8" s="33" t="s">
        <v>69</v>
      </c>
      <c r="O8" s="13" t="s">
        <v>37</v>
      </c>
      <c r="P8" s="13" t="s">
        <v>38</v>
      </c>
      <c r="Q8" s="13" t="s">
        <v>39</v>
      </c>
      <c r="R8" s="13" t="s">
        <v>11</v>
      </c>
    </row>
    <row r="9" spans="1:18" ht="60" customHeight="1" x14ac:dyDescent="0.25">
      <c r="A9" s="14">
        <v>1</v>
      </c>
      <c r="B9" s="14" t="s">
        <v>25</v>
      </c>
      <c r="C9" s="3"/>
      <c r="D9" s="4"/>
      <c r="E9" s="5"/>
      <c r="F9" s="3"/>
      <c r="G9" s="18">
        <f>'Matriz Priorización '!H5</f>
        <v>12</v>
      </c>
      <c r="H9" s="39">
        <f>'Matriz Priorización '!J5</f>
        <v>1</v>
      </c>
      <c r="I9" s="3"/>
      <c r="J9" s="3"/>
      <c r="K9" s="3"/>
      <c r="L9" s="28"/>
      <c r="M9" s="20"/>
      <c r="N9" s="35" t="s">
        <v>68</v>
      </c>
      <c r="O9" s="29"/>
      <c r="P9" s="36"/>
      <c r="Q9" s="5"/>
      <c r="R9" s="5"/>
    </row>
    <row r="10" spans="1:18" ht="55.5" customHeight="1" x14ac:dyDescent="0.25">
      <c r="A10" s="14">
        <v>2</v>
      </c>
      <c r="B10" s="15" t="s">
        <v>26</v>
      </c>
      <c r="C10" s="6"/>
      <c r="D10" s="7"/>
      <c r="E10" s="5"/>
      <c r="F10" s="3"/>
      <c r="G10" s="18">
        <f>'Matriz Priorización '!H6</f>
        <v>10</v>
      </c>
      <c r="H10" s="39">
        <f>'Matriz Priorización '!J6</f>
        <v>2</v>
      </c>
      <c r="I10" s="3"/>
      <c r="J10" s="3"/>
      <c r="K10" s="3"/>
      <c r="L10" s="20"/>
      <c r="M10" s="37"/>
      <c r="N10" s="35" t="s">
        <v>67</v>
      </c>
      <c r="O10" s="3"/>
      <c r="P10" s="30"/>
      <c r="Q10" s="5"/>
      <c r="R10" s="5"/>
    </row>
    <row r="11" spans="1:18" ht="56.25" customHeight="1" x14ac:dyDescent="0.25">
      <c r="A11" s="14">
        <v>3</v>
      </c>
      <c r="B11" s="14" t="s">
        <v>27</v>
      </c>
      <c r="C11" s="3"/>
      <c r="D11" s="4"/>
      <c r="E11" s="3"/>
      <c r="F11" s="3"/>
      <c r="G11" s="18">
        <f>'Matriz Priorización '!H7</f>
        <v>10</v>
      </c>
      <c r="H11" s="39">
        <f>'Matriz Priorización '!J7</f>
        <v>2</v>
      </c>
      <c r="I11" s="3"/>
      <c r="J11" s="3"/>
      <c r="K11" s="3"/>
      <c r="L11" s="20"/>
      <c r="M11" s="20"/>
      <c r="N11" s="35"/>
      <c r="O11" s="3"/>
      <c r="P11" s="3"/>
      <c r="Q11" s="5"/>
      <c r="R11" s="5"/>
    </row>
    <row r="12" spans="1:18" ht="60" customHeight="1" x14ac:dyDescent="0.25">
      <c r="A12" s="14">
        <v>4</v>
      </c>
      <c r="B12" s="14" t="s">
        <v>28</v>
      </c>
      <c r="C12" s="6"/>
      <c r="D12" s="3"/>
      <c r="E12" s="5"/>
      <c r="F12" s="3"/>
      <c r="G12" s="18">
        <f>'Matriz Priorización '!H8</f>
        <v>9</v>
      </c>
      <c r="H12" s="39">
        <f>'Matriz Priorización '!J8</f>
        <v>3</v>
      </c>
      <c r="I12" s="3"/>
      <c r="J12" s="3"/>
      <c r="K12" s="3"/>
      <c r="L12" s="20"/>
      <c r="M12" s="20"/>
      <c r="N12" s="35"/>
      <c r="O12" s="3"/>
      <c r="P12" s="3"/>
      <c r="Q12" s="5"/>
      <c r="R12" s="5"/>
    </row>
    <row r="13" spans="1:18" ht="57.75" customHeight="1" x14ac:dyDescent="0.25">
      <c r="A13" s="14">
        <v>5</v>
      </c>
      <c r="B13" s="16" t="s">
        <v>43</v>
      </c>
      <c r="C13" s="6"/>
      <c r="D13" s="3"/>
      <c r="E13" s="5"/>
      <c r="F13" s="3"/>
      <c r="G13" s="18">
        <f>'Matriz Priorización '!H9</f>
        <v>12</v>
      </c>
      <c r="H13" s="39">
        <f>'Matriz Priorización '!J9</f>
        <v>1</v>
      </c>
      <c r="I13" s="3"/>
      <c r="J13" s="3"/>
      <c r="K13" s="3"/>
      <c r="L13" s="20"/>
      <c r="M13" s="20"/>
      <c r="N13" s="35"/>
      <c r="O13" s="3"/>
      <c r="P13" s="3"/>
      <c r="Q13" s="5"/>
      <c r="R13" s="5"/>
    </row>
    <row r="14" spans="1:18" ht="56.25" customHeight="1" x14ac:dyDescent="0.25">
      <c r="A14" s="14">
        <v>6</v>
      </c>
      <c r="B14" s="14" t="s">
        <v>29</v>
      </c>
      <c r="C14" s="7"/>
      <c r="D14" s="4"/>
      <c r="E14" s="5"/>
      <c r="F14" s="3"/>
      <c r="G14" s="18">
        <f>'Matriz Priorización '!H10</f>
        <v>4</v>
      </c>
      <c r="H14" s="39">
        <f>'Matriz Priorización '!J10</f>
        <v>5</v>
      </c>
      <c r="I14" s="3"/>
      <c r="J14" s="3"/>
      <c r="K14" s="3"/>
      <c r="L14" s="20"/>
      <c r="M14" s="20"/>
      <c r="N14" s="35"/>
      <c r="O14" s="3"/>
      <c r="P14" s="3"/>
      <c r="Q14" s="5"/>
      <c r="R14" s="5"/>
    </row>
    <row r="15" spans="1:18" ht="68.25" customHeight="1" x14ac:dyDescent="0.25">
      <c r="A15" s="14">
        <v>7</v>
      </c>
      <c r="B15" s="14" t="s">
        <v>30</v>
      </c>
      <c r="C15" s="7"/>
      <c r="D15" s="6"/>
      <c r="E15" s="8"/>
      <c r="F15" s="3"/>
      <c r="G15" s="18">
        <f>'Matriz Priorización '!H11</f>
        <v>12</v>
      </c>
      <c r="H15" s="39">
        <f>'Matriz Priorización '!J11</f>
        <v>1</v>
      </c>
      <c r="I15" s="3"/>
      <c r="J15" s="3"/>
      <c r="K15" s="3"/>
      <c r="L15" s="20"/>
      <c r="M15" s="20"/>
      <c r="N15" s="35"/>
      <c r="O15" s="3"/>
      <c r="P15" s="3"/>
      <c r="Q15" s="5"/>
      <c r="R15" s="5"/>
    </row>
    <row r="16" spans="1:18" ht="68.25" customHeight="1" x14ac:dyDescent="0.25">
      <c r="A16" s="14">
        <v>8</v>
      </c>
      <c r="B16" s="14" t="s">
        <v>44</v>
      </c>
      <c r="C16" s="7"/>
      <c r="D16" s="6"/>
      <c r="E16" s="8"/>
      <c r="F16" s="3"/>
      <c r="G16" s="18">
        <f>'Matriz Priorización '!H12</f>
        <v>4</v>
      </c>
      <c r="H16" s="39">
        <f>'Matriz Priorización '!J12</f>
        <v>5</v>
      </c>
      <c r="I16" s="3"/>
      <c r="J16" s="3"/>
      <c r="K16" s="3"/>
      <c r="L16" s="20"/>
      <c r="M16" s="20"/>
      <c r="N16" s="35"/>
      <c r="O16" s="3"/>
      <c r="P16" s="3"/>
      <c r="Q16" s="5"/>
      <c r="R16" s="5"/>
    </row>
    <row r="17" spans="1:18" ht="68.25" customHeight="1" x14ac:dyDescent="0.25">
      <c r="A17" s="14">
        <v>9</v>
      </c>
      <c r="B17" s="14" t="s">
        <v>45</v>
      </c>
      <c r="C17" s="7"/>
      <c r="D17" s="6"/>
      <c r="E17" s="8"/>
      <c r="F17" s="3"/>
      <c r="G17" s="18">
        <f>'Matriz Priorización '!H13</f>
        <v>8</v>
      </c>
      <c r="H17" s="39">
        <f>'Matriz Priorización '!J13</f>
        <v>4</v>
      </c>
      <c r="I17" s="3"/>
      <c r="J17" s="3"/>
      <c r="K17" s="3"/>
      <c r="L17" s="20"/>
      <c r="M17" s="20"/>
      <c r="N17" s="35"/>
      <c r="O17" s="3"/>
      <c r="P17" s="3"/>
      <c r="Q17" s="5"/>
      <c r="R17" s="5"/>
    </row>
    <row r="18" spans="1:18" ht="68.25" customHeight="1" x14ac:dyDescent="0.25">
      <c r="A18" s="14">
        <v>10</v>
      </c>
      <c r="B18" s="14" t="s">
        <v>46</v>
      </c>
      <c r="C18" s="7"/>
      <c r="D18" s="6"/>
      <c r="E18" s="8"/>
      <c r="F18" s="3"/>
      <c r="G18" s="18">
        <f>'Matriz Priorización '!H14</f>
        <v>4</v>
      </c>
      <c r="H18" s="39">
        <f>'Matriz Priorización '!J14</f>
        <v>5</v>
      </c>
      <c r="I18" s="3"/>
      <c r="J18" s="3"/>
      <c r="K18" s="3"/>
      <c r="L18" s="20"/>
      <c r="M18" s="20"/>
      <c r="N18" s="35"/>
      <c r="O18" s="3"/>
      <c r="P18" s="3"/>
      <c r="Q18" s="5"/>
      <c r="R18" s="5"/>
    </row>
    <row r="19" spans="1:18" ht="78.75" customHeight="1" x14ac:dyDescent="0.25">
      <c r="A19" s="14">
        <v>11</v>
      </c>
      <c r="B19" s="14" t="s">
        <v>31</v>
      </c>
      <c r="C19" s="6"/>
      <c r="D19" s="6"/>
      <c r="E19" s="8"/>
      <c r="F19" s="3"/>
      <c r="G19" s="18">
        <f>'Matriz Priorización '!H15</f>
        <v>8</v>
      </c>
      <c r="H19" s="39">
        <f>'Matriz Priorización '!J15</f>
        <v>4</v>
      </c>
      <c r="I19" s="3"/>
      <c r="J19" s="3"/>
      <c r="K19" s="3"/>
      <c r="L19" s="20"/>
      <c r="M19" s="20"/>
      <c r="N19" s="35"/>
      <c r="O19" s="3"/>
      <c r="P19" s="3"/>
      <c r="Q19" s="5"/>
      <c r="R19" s="5"/>
    </row>
    <row r="20" spans="1:18" ht="81.75" customHeight="1" x14ac:dyDescent="0.25">
      <c r="A20" s="14">
        <v>12</v>
      </c>
      <c r="B20" s="14" t="s">
        <v>42</v>
      </c>
      <c r="C20" s="6"/>
      <c r="D20" s="4"/>
      <c r="E20" s="5"/>
      <c r="F20" s="3"/>
      <c r="G20" s="18">
        <f>'Matriz Priorización '!H16</f>
        <v>8</v>
      </c>
      <c r="H20" s="39">
        <f>'Matriz Priorización '!J16</f>
        <v>4</v>
      </c>
      <c r="I20" s="3"/>
      <c r="J20" s="3"/>
      <c r="K20" s="3"/>
      <c r="L20" s="20"/>
      <c r="M20" s="20"/>
      <c r="N20" s="35"/>
      <c r="O20" s="3"/>
      <c r="P20" s="3"/>
      <c r="Q20" s="5"/>
      <c r="R20" s="5"/>
    </row>
    <row r="21" spans="1:18" ht="81.75" customHeight="1" x14ac:dyDescent="0.25">
      <c r="A21" s="14">
        <v>13</v>
      </c>
      <c r="B21" s="14" t="s">
        <v>41</v>
      </c>
      <c r="C21" s="6"/>
      <c r="D21" s="4"/>
      <c r="E21" s="5"/>
      <c r="F21" s="3"/>
      <c r="G21" s="18" t="e">
        <f>'Matriz Priorización '!#REF!</f>
        <v>#REF!</v>
      </c>
      <c r="H21" s="39" t="e">
        <f>'Matriz Priorización '!#REF!</f>
        <v>#REF!</v>
      </c>
      <c r="I21" s="3"/>
      <c r="J21" s="3"/>
      <c r="K21" s="3"/>
      <c r="L21" s="20"/>
      <c r="M21" s="20"/>
      <c r="N21" s="35"/>
      <c r="O21" s="3"/>
      <c r="P21" s="3"/>
      <c r="Q21" s="5"/>
      <c r="R21" s="5"/>
    </row>
    <row r="22" spans="1:18" ht="83.25" customHeight="1" x14ac:dyDescent="0.25">
      <c r="A22" s="14">
        <v>14</v>
      </c>
      <c r="B22" s="14" t="s">
        <v>32</v>
      </c>
      <c r="C22" s="4"/>
      <c r="D22" s="4"/>
      <c r="E22" s="5"/>
      <c r="F22" s="3"/>
      <c r="G22" s="18" t="e">
        <f>'Matriz Priorización '!#REF!</f>
        <v>#REF!</v>
      </c>
      <c r="H22" s="39" t="e">
        <f>'Matriz Priorización '!#REF!</f>
        <v>#REF!</v>
      </c>
      <c r="I22" s="3"/>
      <c r="J22" s="3"/>
      <c r="K22" s="3"/>
      <c r="L22" s="20"/>
      <c r="M22" s="20"/>
      <c r="N22" s="35"/>
      <c r="O22" s="3"/>
      <c r="P22" s="3"/>
      <c r="Q22" s="5"/>
      <c r="R22" s="5"/>
    </row>
    <row r="23" spans="1:18" ht="75.75" customHeight="1" x14ac:dyDescent="0.35">
      <c r="A23" s="14">
        <v>15</v>
      </c>
      <c r="B23" s="14" t="s">
        <v>33</v>
      </c>
      <c r="C23" s="17"/>
      <c r="D23" s="44" t="s">
        <v>73</v>
      </c>
      <c r="E23" s="17"/>
      <c r="F23" s="3"/>
      <c r="G23" s="18" t="e">
        <f>'Matriz Priorización '!#REF!</f>
        <v>#REF!</v>
      </c>
      <c r="H23" s="39" t="e">
        <f>'Matriz Priorización '!#REF!</f>
        <v>#REF!</v>
      </c>
      <c r="I23" s="3"/>
      <c r="J23" s="3"/>
      <c r="K23" s="3"/>
      <c r="L23" s="20"/>
      <c r="M23" s="20"/>
      <c r="N23" s="35"/>
      <c r="O23" s="3"/>
      <c r="P23" s="3"/>
      <c r="Q23" s="5"/>
      <c r="R23" s="5"/>
    </row>
    <row r="24" spans="1:18" ht="21" x14ac:dyDescent="0.25">
      <c r="B24" s="12"/>
    </row>
    <row r="25" spans="1:18" ht="21" x14ac:dyDescent="0.25">
      <c r="B25" s="12"/>
    </row>
    <row r="26" spans="1:18" ht="21" x14ac:dyDescent="0.25">
      <c r="B26" s="12"/>
    </row>
    <row r="27" spans="1:18" ht="21" x14ac:dyDescent="0.25">
      <c r="B27" s="12"/>
    </row>
    <row r="28" spans="1:18" ht="21" x14ac:dyDescent="0.25">
      <c r="B28" s="12"/>
    </row>
    <row r="29" spans="1:18" ht="21" x14ac:dyDescent="0.25">
      <c r="B29" s="12"/>
    </row>
    <row r="30" spans="1:18" ht="21" x14ac:dyDescent="0.25">
      <c r="B30" s="12"/>
    </row>
    <row r="31" spans="1:18" ht="21" x14ac:dyDescent="0.25">
      <c r="B31" s="12"/>
    </row>
    <row r="204" spans="163:163" ht="126" customHeight="1" x14ac:dyDescent="0.25">
      <c r="FG204" s="10" t="s">
        <v>15</v>
      </c>
    </row>
    <row r="205" spans="163:163" ht="105" x14ac:dyDescent="0.25">
      <c r="FG205" s="10" t="s">
        <v>16</v>
      </c>
    </row>
    <row r="206" spans="163:163" ht="105" x14ac:dyDescent="0.25">
      <c r="FG206" s="10" t="s">
        <v>17</v>
      </c>
    </row>
    <row r="207" spans="163:163" ht="105" x14ac:dyDescent="0.25">
      <c r="FG207" s="10" t="s">
        <v>18</v>
      </c>
    </row>
    <row r="208" spans="163:163" ht="189" x14ac:dyDescent="0.25">
      <c r="FG208" s="10" t="s">
        <v>19</v>
      </c>
    </row>
    <row r="209" spans="163:163" ht="126" x14ac:dyDescent="0.25">
      <c r="FG209" s="10" t="s">
        <v>20</v>
      </c>
    </row>
    <row r="210" spans="163:163" ht="168" x14ac:dyDescent="0.25">
      <c r="FG210" s="10" t="s">
        <v>21</v>
      </c>
    </row>
    <row r="211" spans="163:163" ht="105" x14ac:dyDescent="0.25">
      <c r="FG211" s="10" t="s">
        <v>22</v>
      </c>
    </row>
    <row r="212" spans="163:163" ht="84" x14ac:dyDescent="0.25">
      <c r="FG212" s="10" t="s">
        <v>23</v>
      </c>
    </row>
  </sheetData>
  <dataConsolidate/>
  <mergeCells count="8">
    <mergeCell ref="A4:R4"/>
    <mergeCell ref="A7:A8"/>
    <mergeCell ref="B7:B8"/>
    <mergeCell ref="C7:E7"/>
    <mergeCell ref="I7:K7"/>
    <mergeCell ref="O7:R7"/>
    <mergeCell ref="L7:M7"/>
    <mergeCell ref="F7:H7"/>
  </mergeCells>
  <conditionalFormatting sqref="G9:H23">
    <cfRule type="colorScale" priority="3">
      <colorScale>
        <cfvo type="num" val="4"/>
        <cfvo type="num" val="5"/>
        <cfvo type="num" val="12"/>
        <color rgb="FF00B050"/>
        <color rgb="FFFFEB84"/>
        <color rgb="FFFF0000"/>
      </colorScale>
    </cfRule>
  </conditionalFormatting>
  <dataValidations count="2">
    <dataValidation type="list" showInputMessage="1" showErrorMessage="1" sqref="K9:K23" xr:uid="{00000000-0002-0000-0100-000000000000}">
      <formula1>$FG$204:$FG$212</formula1>
    </dataValidation>
    <dataValidation type="list" allowBlank="1" showInputMessage="1" showErrorMessage="1" sqref="N9:N23" xr:uid="{00000000-0002-0000-0100-000001000000}">
      <formula1>$L$8:$M$8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3D786486-A287-4E9E-8738-CAC7AB8915DF}">
            <xm:f>NOT(ISERROR(SEARCH($N$9,N9)))</xm:f>
            <xm:f>$N$9</xm:f>
            <x14:dxf>
              <fill>
                <patternFill>
                  <bgColor rgb="FFFFFF00"/>
                </patternFill>
              </fill>
            </x14:dxf>
          </x14:cfRule>
          <xm:sqref>N9:N23</xm:sqref>
        </x14:conditionalFormatting>
        <x14:conditionalFormatting xmlns:xm="http://schemas.microsoft.com/office/excel/2006/main">
          <x14:cfRule type="containsText" priority="1" operator="containsText" id="{52DCF243-A8D9-4538-9DAB-074F34A3470C}">
            <xm:f>NOT(ISERROR(SEARCH($N$10,N10)))</xm:f>
            <xm:f>$N$10</xm:f>
            <x14:dxf>
              <fill>
                <patternFill>
                  <bgColor rgb="FF92D050"/>
                </patternFill>
              </fill>
            </x14:dxf>
          </x14:cfRule>
          <xm:sqref>N10:N23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16"/>
  <sheetViews>
    <sheetView topLeftCell="A10" workbookViewId="0">
      <selection activeCell="D15" sqref="D15"/>
    </sheetView>
  </sheetViews>
  <sheetFormatPr baseColWidth="10" defaultRowHeight="15" x14ac:dyDescent="0.25"/>
  <cols>
    <col min="1" max="1" width="1" customWidth="1"/>
    <col min="3" max="3" width="46" customWidth="1"/>
    <col min="4" max="4" width="11.42578125" customWidth="1"/>
    <col min="9" max="9" width="0" hidden="1" customWidth="1"/>
    <col min="10" max="10" width="12.7109375" customWidth="1"/>
    <col min="14" max="14" width="11.42578125" hidden="1" customWidth="1"/>
    <col min="15" max="15" width="13.28515625" hidden="1" customWidth="1"/>
    <col min="16" max="16" width="11.42578125" customWidth="1"/>
  </cols>
  <sheetData>
    <row r="1" spans="2:15" x14ac:dyDescent="0.25"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</row>
    <row r="2" spans="2:15" x14ac:dyDescent="0.25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2:15" x14ac:dyDescent="0.25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2:15" ht="27.75" customHeight="1" x14ac:dyDescent="0.25">
      <c r="B4" s="1" t="s">
        <v>48</v>
      </c>
      <c r="C4" s="1" t="s">
        <v>6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53</v>
      </c>
      <c r="J4" s="38" t="s">
        <v>53</v>
      </c>
      <c r="K4" s="32"/>
      <c r="L4" s="24" t="s">
        <v>47</v>
      </c>
      <c r="M4" s="24" t="s">
        <v>49</v>
      </c>
      <c r="O4" s="40" t="s">
        <v>54</v>
      </c>
    </row>
    <row r="5" spans="2:15" ht="27" customHeight="1" x14ac:dyDescent="0.25">
      <c r="B5" s="41">
        <v>1</v>
      </c>
      <c r="C5" s="44" t="s">
        <v>73</v>
      </c>
      <c r="D5" s="43">
        <v>3</v>
      </c>
      <c r="E5" s="2">
        <v>3</v>
      </c>
      <c r="F5" s="2">
        <v>3</v>
      </c>
      <c r="G5" s="2">
        <v>3</v>
      </c>
      <c r="H5" s="24">
        <f>SUM(D5:G5)</f>
        <v>12</v>
      </c>
      <c r="I5" s="24" t="e">
        <f>LOOKUP(H5,#REF!, $O$5:$O$13)</f>
        <v>#REF!</v>
      </c>
      <c r="J5" s="40">
        <v>1</v>
      </c>
      <c r="L5" s="25">
        <v>1</v>
      </c>
      <c r="M5" s="21" t="s">
        <v>50</v>
      </c>
      <c r="O5" s="40" t="s">
        <v>63</v>
      </c>
    </row>
    <row r="6" spans="2:15" ht="26.25" customHeight="1" x14ac:dyDescent="0.25">
      <c r="B6" s="42">
        <v>2</v>
      </c>
      <c r="C6" s="44" t="s">
        <v>74</v>
      </c>
      <c r="D6" s="43">
        <v>2</v>
      </c>
      <c r="E6" s="2">
        <v>3</v>
      </c>
      <c r="F6" s="2">
        <v>2</v>
      </c>
      <c r="G6" s="2">
        <v>3</v>
      </c>
      <c r="H6" s="24">
        <f>SUM(D6:G6)</f>
        <v>10</v>
      </c>
      <c r="I6" s="24" t="e">
        <f>LOOKUP(H6,#REF!, $O$5:$O$13)</f>
        <v>#REF!</v>
      </c>
      <c r="J6" s="40">
        <v>2</v>
      </c>
      <c r="L6" s="26">
        <v>2</v>
      </c>
      <c r="M6" s="21" t="s">
        <v>51</v>
      </c>
      <c r="O6" s="40" t="s">
        <v>62</v>
      </c>
    </row>
    <row r="7" spans="2:15" ht="43.5" customHeight="1" x14ac:dyDescent="0.25">
      <c r="B7" s="42">
        <v>3</v>
      </c>
      <c r="C7" s="44" t="s">
        <v>75</v>
      </c>
      <c r="D7" s="43">
        <v>2</v>
      </c>
      <c r="E7" s="2">
        <v>3</v>
      </c>
      <c r="F7" s="2">
        <v>2</v>
      </c>
      <c r="G7" s="2">
        <v>3</v>
      </c>
      <c r="H7" s="24">
        <f t="shared" ref="H7:H16" si="0">SUM(D7:G7)</f>
        <v>10</v>
      </c>
      <c r="I7" s="24" t="e">
        <f>LOOKUP(H7,#REF!, $O$5:$O$13)</f>
        <v>#REF!</v>
      </c>
      <c r="J7" s="40">
        <v>2</v>
      </c>
      <c r="L7" s="27">
        <v>3</v>
      </c>
      <c r="M7" s="21" t="s">
        <v>52</v>
      </c>
      <c r="O7" s="40" t="s">
        <v>61</v>
      </c>
    </row>
    <row r="8" spans="2:15" ht="30.75" customHeight="1" x14ac:dyDescent="0.25">
      <c r="B8" s="41">
        <v>4</v>
      </c>
      <c r="C8" s="44" t="s">
        <v>77</v>
      </c>
      <c r="D8" s="43">
        <v>2</v>
      </c>
      <c r="E8" s="2">
        <v>2</v>
      </c>
      <c r="F8" s="2">
        <v>2</v>
      </c>
      <c r="G8" s="2">
        <v>3</v>
      </c>
      <c r="H8" s="24">
        <f>SUM(D8:G8)</f>
        <v>9</v>
      </c>
      <c r="I8" s="24" t="e">
        <f>LOOKUP(H8,#REF!, $O$5:$O$13)</f>
        <v>#REF!</v>
      </c>
      <c r="J8" s="40">
        <v>3</v>
      </c>
      <c r="O8" s="40" t="s">
        <v>60</v>
      </c>
    </row>
    <row r="9" spans="2:15" ht="29.25" customHeight="1" x14ac:dyDescent="0.25">
      <c r="B9" s="23">
        <v>5</v>
      </c>
      <c r="C9" s="44" t="s">
        <v>76</v>
      </c>
      <c r="D9" s="2">
        <v>3</v>
      </c>
      <c r="E9" s="2">
        <v>3</v>
      </c>
      <c r="F9" s="2">
        <v>3</v>
      </c>
      <c r="G9" s="2">
        <v>3</v>
      </c>
      <c r="H9" s="24">
        <f t="shared" si="0"/>
        <v>12</v>
      </c>
      <c r="I9" s="24" t="e">
        <f>LOOKUP(H9,#REF!, $O$5:$O$13)</f>
        <v>#REF!</v>
      </c>
      <c r="J9" s="40">
        <v>1</v>
      </c>
      <c r="O9" s="40" t="s">
        <v>59</v>
      </c>
    </row>
    <row r="10" spans="2:15" ht="44.25" customHeight="1" x14ac:dyDescent="0.25">
      <c r="B10" s="23">
        <v>6</v>
      </c>
      <c r="C10" s="44" t="s">
        <v>84</v>
      </c>
      <c r="D10" s="2">
        <v>1</v>
      </c>
      <c r="E10" s="2">
        <v>1</v>
      </c>
      <c r="F10" s="2">
        <v>1</v>
      </c>
      <c r="G10" s="2">
        <v>1</v>
      </c>
      <c r="H10" s="24">
        <f t="shared" si="0"/>
        <v>4</v>
      </c>
      <c r="I10" s="24" t="e">
        <f>LOOKUP(H10,#REF!, $O$5:$O$13)</f>
        <v>#REF!</v>
      </c>
      <c r="J10" s="40">
        <v>5</v>
      </c>
      <c r="O10" s="40" t="s">
        <v>58</v>
      </c>
    </row>
    <row r="11" spans="2:15" ht="44.25" customHeight="1" x14ac:dyDescent="0.25">
      <c r="B11" s="23">
        <v>7</v>
      </c>
      <c r="C11" s="44" t="s">
        <v>78</v>
      </c>
      <c r="D11" s="2">
        <v>3</v>
      </c>
      <c r="E11" s="2">
        <v>3</v>
      </c>
      <c r="F11" s="2">
        <v>3</v>
      </c>
      <c r="G11" s="2">
        <v>3</v>
      </c>
      <c r="H11" s="24">
        <f t="shared" si="0"/>
        <v>12</v>
      </c>
      <c r="I11" s="24" t="e">
        <f>LOOKUP(H11,#REF!, $O$5:$O$13)</f>
        <v>#REF!</v>
      </c>
      <c r="J11" s="40">
        <v>1</v>
      </c>
      <c r="O11" s="40" t="s">
        <v>57</v>
      </c>
    </row>
    <row r="12" spans="2:15" ht="44.25" customHeight="1" x14ac:dyDescent="0.25">
      <c r="B12" s="23">
        <v>8</v>
      </c>
      <c r="C12" s="44" t="s">
        <v>79</v>
      </c>
      <c r="D12" s="2">
        <v>1</v>
      </c>
      <c r="E12" s="2">
        <v>1</v>
      </c>
      <c r="F12" s="2">
        <v>1</v>
      </c>
      <c r="G12" s="2">
        <v>1</v>
      </c>
      <c r="H12" s="24">
        <f t="shared" si="0"/>
        <v>4</v>
      </c>
      <c r="I12" s="24" t="e">
        <f>LOOKUP(H12,#REF!, $O$5:$O$13)</f>
        <v>#REF!</v>
      </c>
      <c r="J12" s="40">
        <v>5</v>
      </c>
      <c r="O12" s="40" t="s">
        <v>56</v>
      </c>
    </row>
    <row r="13" spans="2:15" ht="55.5" customHeight="1" x14ac:dyDescent="0.25">
      <c r="B13" s="23">
        <v>9</v>
      </c>
      <c r="C13" s="44" t="s">
        <v>80</v>
      </c>
      <c r="D13" s="2">
        <v>2</v>
      </c>
      <c r="E13" s="2">
        <v>2</v>
      </c>
      <c r="F13" s="2">
        <v>2</v>
      </c>
      <c r="G13" s="2">
        <v>2</v>
      </c>
      <c r="H13" s="24">
        <f t="shared" si="0"/>
        <v>8</v>
      </c>
      <c r="I13" s="24" t="e">
        <f>LOOKUP(H13,#REF!, $O$5:$O$13)</f>
        <v>#REF!</v>
      </c>
      <c r="J13" s="40">
        <v>4</v>
      </c>
      <c r="O13" s="40" t="s">
        <v>55</v>
      </c>
    </row>
    <row r="14" spans="2:15" ht="31.5" customHeight="1" x14ac:dyDescent="0.25">
      <c r="B14" s="23">
        <v>10</v>
      </c>
      <c r="C14" s="44" t="s">
        <v>81</v>
      </c>
      <c r="D14" s="2">
        <v>1</v>
      </c>
      <c r="E14" s="2">
        <v>1</v>
      </c>
      <c r="F14" s="2">
        <v>1</v>
      </c>
      <c r="G14" s="2">
        <v>1</v>
      </c>
      <c r="H14" s="24">
        <f t="shared" si="0"/>
        <v>4</v>
      </c>
      <c r="I14" s="24" t="e">
        <f>LOOKUP(H14,#REF!, $O$5:$O$13)</f>
        <v>#REF!</v>
      </c>
      <c r="J14" s="40">
        <v>5</v>
      </c>
      <c r="O14" s="40" t="s">
        <v>70</v>
      </c>
    </row>
    <row r="15" spans="2:15" ht="28.5" customHeight="1" x14ac:dyDescent="0.25">
      <c r="B15" s="23">
        <v>11</v>
      </c>
      <c r="C15" s="44" t="s">
        <v>82</v>
      </c>
      <c r="D15" s="2">
        <v>2</v>
      </c>
      <c r="E15" s="2">
        <v>2</v>
      </c>
      <c r="F15" s="2">
        <v>2</v>
      </c>
      <c r="G15" s="2">
        <v>2</v>
      </c>
      <c r="H15" s="24">
        <f t="shared" si="0"/>
        <v>8</v>
      </c>
      <c r="I15" s="24" t="e">
        <f>LOOKUP(H15,#REF!, $O$5:$O$13)</f>
        <v>#REF!</v>
      </c>
      <c r="J15" s="40">
        <v>4</v>
      </c>
      <c r="O15" s="40" t="s">
        <v>71</v>
      </c>
    </row>
    <row r="16" spans="2:15" ht="28.5" customHeight="1" x14ac:dyDescent="0.25">
      <c r="B16" s="23">
        <v>12</v>
      </c>
      <c r="C16" s="44" t="s">
        <v>83</v>
      </c>
      <c r="D16" s="2">
        <v>2</v>
      </c>
      <c r="E16" s="2">
        <v>2</v>
      </c>
      <c r="F16" s="2">
        <v>2</v>
      </c>
      <c r="G16" s="2">
        <v>2</v>
      </c>
      <c r="H16" s="24">
        <f t="shared" si="0"/>
        <v>8</v>
      </c>
      <c r="I16" s="24" t="e">
        <f>LOOKUP(H16,#REF!, $O$5:$O$13)</f>
        <v>#REF!</v>
      </c>
      <c r="J16" s="40">
        <v>4</v>
      </c>
      <c r="O16" s="40" t="s">
        <v>72</v>
      </c>
    </row>
  </sheetData>
  <conditionalFormatting sqref="H5:I16">
    <cfRule type="colorScale" priority="1">
      <colorScale>
        <cfvo type="num" val="4"/>
        <cfvo type="num" val="5"/>
        <cfvo type="num" val="12"/>
        <color rgb="FF00B050"/>
        <color rgb="FFFFEB84"/>
        <color rgb="FFFF0000"/>
      </colorScale>
    </cfRule>
  </conditionalFormatting>
  <dataValidations count="1">
    <dataValidation type="list" allowBlank="1" showInputMessage="1" showErrorMessage="1" sqref="O5:O16" xr:uid="{00000000-0002-0000-0200-000000000000}">
      <formula1>$O$5:$O$16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B15"/>
  <sheetViews>
    <sheetView workbookViewId="0">
      <selection activeCell="C8" sqref="C8"/>
    </sheetView>
  </sheetViews>
  <sheetFormatPr baseColWidth="10" defaultRowHeight="15" x14ac:dyDescent="0.25"/>
  <cols>
    <col min="2" max="2" width="84.140625" customWidth="1"/>
  </cols>
  <sheetData>
    <row r="2" spans="2:2" x14ac:dyDescent="0.25">
      <c r="B2" s="57" t="s">
        <v>155</v>
      </c>
    </row>
    <row r="3" spans="2:2" ht="16.5" customHeight="1" x14ac:dyDescent="0.25">
      <c r="B3" s="58" t="s">
        <v>156</v>
      </c>
    </row>
    <row r="4" spans="2:2" x14ac:dyDescent="0.25">
      <c r="B4" s="58" t="s">
        <v>119</v>
      </c>
    </row>
    <row r="5" spans="2:2" x14ac:dyDescent="0.25">
      <c r="B5" s="58" t="s">
        <v>157</v>
      </c>
    </row>
    <row r="6" spans="2:2" ht="16.5" customHeight="1" x14ac:dyDescent="0.25">
      <c r="B6" s="58" t="s">
        <v>117</v>
      </c>
    </row>
    <row r="7" spans="2:2" ht="15.75" customHeight="1" x14ac:dyDescent="0.25">
      <c r="B7" s="58" t="s">
        <v>158</v>
      </c>
    </row>
    <row r="8" spans="2:2" x14ac:dyDescent="0.25">
      <c r="B8" s="58" t="s">
        <v>118</v>
      </c>
    </row>
    <row r="9" spans="2:2" ht="30" x14ac:dyDescent="0.25">
      <c r="B9" s="58" t="s">
        <v>120</v>
      </c>
    </row>
    <row r="10" spans="2:2" x14ac:dyDescent="0.25">
      <c r="B10" s="58" t="s">
        <v>115</v>
      </c>
    </row>
    <row r="11" spans="2:2" ht="45" x14ac:dyDescent="0.25">
      <c r="B11" s="58" t="s">
        <v>159</v>
      </c>
    </row>
    <row r="12" spans="2:2" ht="17.25" customHeight="1" x14ac:dyDescent="0.25">
      <c r="B12" s="58" t="s">
        <v>160</v>
      </c>
    </row>
    <row r="13" spans="2:2" x14ac:dyDescent="0.25">
      <c r="B13" s="58" t="s">
        <v>121</v>
      </c>
    </row>
    <row r="14" spans="2:2" ht="15" customHeight="1" x14ac:dyDescent="0.25">
      <c r="B14" s="58" t="s">
        <v>116</v>
      </c>
    </row>
    <row r="15" spans="2:2" ht="15.75" customHeight="1" x14ac:dyDescent="0.25">
      <c r="B15" s="58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Matriz Implementacion</vt:lpstr>
      <vt:lpstr>Matriz Planificación</vt:lpstr>
      <vt:lpstr>Matriz Priorización 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Ricardo Francisco Solano Cornejo</dc:creator>
  <cp:lastModifiedBy>williams alexis rodriguez diaz</cp:lastModifiedBy>
  <dcterms:created xsi:type="dcterms:W3CDTF">2019-04-01T15:00:44Z</dcterms:created>
  <dcterms:modified xsi:type="dcterms:W3CDTF">2024-06-03T16:35:20Z</dcterms:modified>
</cp:coreProperties>
</file>