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stion Ambiental\Desktop\POLITICA AMBIENTAL LOCAL SAN IGNACIO\"/>
    </mc:Choice>
  </mc:AlternateContent>
  <bookViews>
    <workbookView xWindow="0" yWindow="0" windowWidth="28800" windowHeight="12330"/>
  </bookViews>
  <sheets>
    <sheet name="Matriz Planificación" sheetId="1" r:id="rId1"/>
    <sheet name="Matriz Priorización " sheetId="2" r:id="rId2"/>
  </sheets>
  <definedNames>
    <definedName name="_xlnm._FilterDatabase" localSheetId="0" hidden="1">'Matriz Planificación'!$A$8:$FK$20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7" i="2"/>
  <c r="G9" i="2"/>
  <c r="G10" i="2"/>
  <c r="G11" i="2"/>
  <c r="G12" i="2"/>
  <c r="G13" i="2"/>
  <c r="G14" i="2"/>
  <c r="G15" i="2"/>
  <c r="B15" i="2" l="1"/>
  <c r="B14" i="2"/>
  <c r="B13" i="2"/>
  <c r="B12" i="2"/>
  <c r="B11" i="2"/>
  <c r="B10" i="2"/>
  <c r="B9" i="2"/>
  <c r="B7" i="2"/>
  <c r="K12" i="1" l="1"/>
  <c r="H12" i="2"/>
  <c r="H14" i="2"/>
  <c r="G16" i="2"/>
  <c r="H16" i="2" s="1"/>
  <c r="G17" i="2"/>
  <c r="H17" i="2" s="1"/>
  <c r="G18" i="2"/>
  <c r="H18" i="2" s="1"/>
  <c r="G19" i="2"/>
  <c r="G20" i="2"/>
  <c r="G21" i="2"/>
  <c r="H21" i="2" s="1"/>
  <c r="H7" i="2" l="1"/>
  <c r="K17" i="1"/>
  <c r="K15" i="1"/>
  <c r="K19" i="1"/>
  <c r="H8" i="2"/>
  <c r="K10" i="1"/>
  <c r="H20" i="2"/>
  <c r="H19" i="2"/>
  <c r="K18" i="1"/>
  <c r="H15" i="2"/>
  <c r="K20" i="1"/>
  <c r="K16" i="1"/>
  <c r="H13" i="2"/>
  <c r="K14" i="1"/>
  <c r="H9" i="2"/>
  <c r="K11" i="1"/>
  <c r="H11" i="2"/>
  <c r="K13" i="1"/>
  <c r="H10" i="2"/>
</calcChain>
</file>

<file path=xl/comments1.xml><?xml version="1.0" encoding="utf-8"?>
<comments xmlns="http://schemas.openxmlformats.org/spreadsheetml/2006/main">
  <authors>
    <author>David Ricardo Francisco Solano Cornejo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9" authorId="0" shapeId="0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</commentList>
</comments>
</file>

<file path=xl/sharedStrings.xml><?xml version="1.0" encoding="utf-8"?>
<sst xmlns="http://schemas.openxmlformats.org/spreadsheetml/2006/main" count="291" uniqueCount="204">
  <si>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</si>
  <si>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</si>
  <si>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</si>
  <si>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</si>
  <si>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</si>
  <si>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</si>
  <si>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</si>
  <si>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</si>
  <si>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</si>
  <si>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</si>
  <si>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</si>
  <si>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</si>
  <si>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r>
      <t>N</t>
    </r>
    <r>
      <rPr>
        <b/>
        <sz val="16"/>
        <color theme="1"/>
        <rFont val="Arial"/>
        <family val="2"/>
      </rPr>
      <t>°</t>
    </r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</si>
  <si>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</si>
  <si>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</si>
  <si>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</si>
  <si>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</si>
  <si>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</si>
  <si>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</si>
  <si>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</si>
  <si>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</si>
  <si>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</si>
  <si>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</si>
  <si>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</si>
  <si>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</si>
  <si>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</si>
  <si>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</si>
  <si>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</si>
  <si>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</si>
  <si>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</si>
  <si>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</si>
  <si>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</si>
  <si>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</si>
  <si>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</si>
  <si>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</si>
  <si>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</si>
  <si>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MITIGACIÓN DEL CAMBIO CLIMÁTICO</t>
  </si>
  <si>
    <t>ADAPTACIÓN DEL CAMBIO CLIMÁTICO</t>
  </si>
  <si>
    <t>CONTAMINACIÓN POR RUIDO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</si>
  <si>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</si>
  <si>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</si>
  <si>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</si>
  <si>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</si>
  <si>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</si>
  <si>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</si>
  <si>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</si>
  <si>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</si>
  <si>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9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</si>
  <si>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</si>
  <si>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</si>
  <si>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</si>
  <si>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</si>
  <si>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</si>
  <si>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</si>
  <si>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</si>
  <si>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</si>
  <si>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</si>
  <si>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</si>
  <si>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</si>
  <si>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</si>
  <si>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</si>
  <si>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</si>
  <si>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</si>
  <si>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PRIORIDAD 12</t>
  </si>
  <si>
    <t>PRIORIDAD 13</t>
  </si>
  <si>
    <t>PRIORIDAD 14</t>
  </si>
  <si>
    <t>PRIORIDAD 15</t>
  </si>
  <si>
    <t>Normas o instrumentos locales que atienden el problema</t>
  </si>
  <si>
    <t>Acciones que se están llevando a cabo</t>
  </si>
  <si>
    <t>Institución que lleva a cabo la acción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</si>
  <si>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</si>
  <si>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</si>
  <si>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</si>
  <si>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</si>
  <si>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</si>
  <si>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 xml:space="preserve">ORDENAMIENTO TERRITORIAL AMBIENTAL </t>
  </si>
  <si>
    <t>Efectos del Problema Ambiental Local</t>
  </si>
  <si>
    <t>Instituciones Responsables</t>
  </si>
  <si>
    <r>
      <t xml:space="preserve"> Objetivo Estratégico Local Ambiental
</t>
    </r>
    <r>
      <rPr>
        <b/>
        <sz val="16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</si>
  <si>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16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</si>
  <si>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16"/>
        <color theme="1"/>
        <rFont val="Calibri"/>
        <family val="2"/>
        <scheme val="minor"/>
      </rPr>
      <t>OEL.A</t>
    </r>
  </si>
  <si>
    <t>Incremento de gases de efecto invernadero (GEI)</t>
  </si>
  <si>
    <t>MATRIZ DE PRIORIDADES DE LA POLÍTICA AMBIENTAL Y CLIMATICA LOCAL (MPPACL) DE SAN IGNACIO</t>
  </si>
  <si>
    <t xml:space="preserve">Limitado control  de la degradación ambiental </t>
  </si>
  <si>
    <t xml:space="preserve">Municipalidades: Provincial y distritales </t>
  </si>
  <si>
    <t>Resolución de Alcaldia N° 287-2023/MPSI/A</t>
  </si>
  <si>
    <t>*Elaboración de instrumentos de supervisión y fiscalización.          * Coordinación con OEFA para la asistencia tecnica</t>
  </si>
  <si>
    <t xml:space="preserve">Mejorar el control y la supervisión de la degradación ambiental de las actividades productivas </t>
  </si>
  <si>
    <t xml:space="preserve">* Mejorar el control de la degradacIon ambiental de las actividades productivas.                                                                                                                                                                                          * Mejorar el equipamiento para monitoreo de la degradación ambiental                                                                                                                                                                                                                                                          *Fortalecer el ejercicio de la Fiscalización Ambiental y los mecanismos de participación en la provincia.
*Aumentar el Número supervisiones y fiscalizaciones ambientales  a ejecutarse en los  PLANEFA      </t>
  </si>
  <si>
    <t>* Normas aprobadas e implementación.
* Porcentaje de implementación del PLANEFA.</t>
  </si>
  <si>
    <t>*Implementación del
100% del PLANEFA.</t>
  </si>
  <si>
    <t>Mejorar las acciones de supervisión y fiscalización ambiental en la provincia.</t>
  </si>
  <si>
    <t>SERNANP- SNTN; SERFOR, GORE CAJAMARCA, MPSI,PNP Y ALIADOS ESTRATEGICOS ( WWF, NCI, PROTOS, PRACTICAL ACTION)</t>
  </si>
  <si>
    <t>* Perdida de conectividad por ampliación de frontera agricola.        * Perdida de cobertura boscosa por acciones de tala e incendios</t>
  </si>
  <si>
    <t>* Desarrollo de lineas base de especies claves para conectividad.  * Articular POI de actores locales, PDC, estrategia de diversidad biologica y planes maestros de ANP.                                                      * Consolidar una gestión efectiva de las ACR, ACP y otras modalidades de conservación (OMC).                                                  * Baja asiganción de recursos para la gestión de las ANP.             * Baja implementación de los planes maestros.                               * Debil articulación de las acciones de conservación y gestión del patrimonio de flora y fauna con las estrategias y/o de los planes de trabajo de las organizaciones productivas.</t>
  </si>
  <si>
    <t>Vigilancia y control in situ y remoto en las ANP. Elaboracion de protocolos de monitoreo biologico a nivel de especies y ecosistemas. Articulación con organizaciones productivas a traves de plataforma Multiactor del Café Cajamarca. Identificacion de mecanismos financieros de sostenibilidad.</t>
  </si>
  <si>
    <t>SERNANP - SNTN, ACR, SERFOR, MPSI</t>
  </si>
  <si>
    <t>Reducir la degradación de ecosistemas en el ámbito regional.</t>
  </si>
  <si>
    <t>Mantener los estados de conservación de los ecosistemas de bosques nublados y paramos mejorando la conectividad y producción de servicios ecosistemicos</t>
  </si>
  <si>
    <t>SERNANP - SNTN</t>
  </si>
  <si>
    <t>Mejorar la conectividad en 6 espacios de conservacion de distintas modalidades abarcando una area aprox. de 82000 hectareas</t>
  </si>
  <si>
    <t>82000 hectareas monitoredas</t>
  </si>
  <si>
    <t xml:space="preserve">* Desarrolar lineas base de especies claves para conectividad.  * Articular POI de actores locales, PDC, estrategia de diversidad biologica y planes maestros de ANP.                                                      * Consolidar una gestión efectiva de las ACR, ACP y otras modalidades de conservación (OMC).                                                  </t>
  </si>
  <si>
    <t>Resolución de Gerencia General Regional  N° 0001-2021.GRC</t>
  </si>
  <si>
    <t>* Perdida de conectividad por ampliación de frontera agricola.                           * Perdida de cobertura boscosa por acciones de tala e incendios</t>
  </si>
  <si>
    <t>'Baja disponibilidad del recurso hidrico para la sostenibilidad de los ecosistemas</t>
  </si>
  <si>
    <t>ALA, AGENCIA AGRARIA, EPS MA. ORGANIZACIÓN DE USUSARIOS DE AGUA,  población en general.</t>
  </si>
  <si>
    <t>*No se gestiona eficientemente el recurso hídrico considerando las temporadas de avenida y estiaje.                                                                                        *Escasez del recurso hídrico para los diversos usos.                                                                                                         * Inadecuado tratamiento de aguas residuales en la Provincia.                                                                       * Falta de aprovechamiento sostenible de espacios para cosechas de aguas                                                                        * Limitada normatividad clara respecto a la cantidad del recurso hídrico a usar o verter (efectos en napa freática).</t>
  </si>
  <si>
    <t>No se cuenta</t>
  </si>
  <si>
    <t>Coordinación con la ALA para la delimitación de las fajas marginalas</t>
  </si>
  <si>
    <t>'Asegurar la disponibilidad del recurso hidrico para la sostenibilidad de los ecosistemas</t>
  </si>
  <si>
    <t>Asegurar la disponibilidad del recurso hidrico para la sostenibilidad de los ecosistemas</t>
  </si>
  <si>
    <t>*'Identificar y acondicionar en un largo plazo los ecosistemas para favorecer la recarga hídrica y el almacenamiento natural del recurso hídrico.                                                                                                                                           *'Elaboración y ejecución de proyectos de regulación y recarga hídrica.</t>
  </si>
  <si>
    <t xml:space="preserve">* % de cuerpos de agua con disponibilidad hídrica en el ámbito provincial                                                                                             * Hectáreas acondicionadas </t>
  </si>
  <si>
    <t>MPSI, ALA,AGENCIA AGRARIA</t>
  </si>
  <si>
    <t xml:space="preserve">Inadecuado Uso y ocupación de ecosistemas y áreas de interes ambiental </t>
  </si>
  <si>
    <t>Congreso de la República; MINAM (Dirección General de Ordenamiento Territorial Ambiental); PCM (Unidad Funcional de OT y Gestión de Riesgo de Desastres); ANA; Gobierno Regional; Gobiernos Locales; Población.</t>
  </si>
  <si>
    <t>ORDENANZA MUNICIPAL N⁰004-2023-MPSI/A</t>
  </si>
  <si>
    <t xml:space="preserve">* Limitado Presupuesto para la supervisión y fiscalización en materia  ambiental.                               * Deficit en el número de profesionales capacitados para la supervisión y fiscalización ambiental.                                                                   *  Asistencia técnica en manejo de equipos de medición de la calidad ambiental.                                        </t>
  </si>
  <si>
    <t>Ordenanza Municipal N° 015-2022/MPSI. Aprueba el Plan de Acondicionamiento Territorial (2022-2042) y el Plan de Desarrollo Urbano (2022-2032)</t>
  </si>
  <si>
    <t>MPSI</t>
  </si>
  <si>
    <t xml:space="preserve"> *Potencialidades y limitaciones ambientales del territorio identificado con limitaciones para su aplicabilidad.                                               *Vacío normativo para la gestión de cabeceras de cuenca..</t>
  </si>
  <si>
    <t>Ninguna</t>
  </si>
  <si>
    <t xml:space="preserve">'Inadecuado Uso y ocupación de ecosistemas y áreas de interes ambiental </t>
  </si>
  <si>
    <t>Optimizar el Uso y ocupación de ecosistemas y áreas de interes ambiental</t>
  </si>
  <si>
    <t xml:space="preserve">* Optimizar el Uso y ocupación de ecosistemas y áreas de interes ambiental                                                                                                                                             * Ejecutar el plan de acondicionamiento  territorial y Plan de Desarrollo Urbano.   </t>
  </si>
  <si>
    <t>Realizar un uso y ocupación  sostenible de los ecosistemas y espacios de interes ambiental</t>
  </si>
  <si>
    <t>100% de los PAT y PDU, implementados a nivel provincial.</t>
  </si>
  <si>
    <t xml:space="preserve">* Nº de planes de acondicionamiento teriitorial .                  * Nº de plan de desarrollo urbano </t>
  </si>
  <si>
    <t xml:space="preserve">'Contaminacion del aire en areas urbanas   </t>
  </si>
  <si>
    <t>Municipalidad provincial, distrital, Red Integrada de Salud, UGEL , Asociación de Transportistas, empresas constructoras.</t>
  </si>
  <si>
    <t xml:space="preserve">''Contaminacion del aire en areas urbanas   </t>
  </si>
  <si>
    <t xml:space="preserve">Reducir la contamInacion del aire en areas urbanas     </t>
  </si>
  <si>
    <t>'Reducir la contamInacion del aire en areas urbanas</t>
  </si>
  <si>
    <t>Los 7 distritos cuentan con normas de reducción de la  contaminación del aire</t>
  </si>
  <si>
    <t>Municipalidad provincial y los distritos</t>
  </si>
  <si>
    <t>Contaminación sonora en areas urbanas</t>
  </si>
  <si>
    <t xml:space="preserve">*Deficiente fiscalización y operativización de normas locales que regulen emisiones gaseosas.                                                                    * Falta de medidas que promuevan la movilidad sostenible (ciclovias, transporte masivo).                                                                       * No se cuenta con  Planes de Acción implementado que cumplan con los ECAs para el Aire.                                                                         * No existen proyectos referidos a captura de carbono.                                                                       </t>
  </si>
  <si>
    <t>Municipalidad provincial, distrital, UGEL , Asociación de Transportistas, Policia Municipal, PNP, empresas constructoras, centros de diversión nocturna.</t>
  </si>
  <si>
    <t>* Escazos equipos de medición de ruido.                                                        * Falta de Mantenimiento de los equipos de monitoreo existentes.                                              * Falta de certificado de calibración.                    * Limitado presupuesto para acciones de monitoreo de ruido</t>
  </si>
  <si>
    <t>Monitoreos y evaluaciones de ruido a administrados( restaurantes, recreos campestres, centros de diversión nocturna) y principales calles de la ciudad ( intersecciones, semaforos)</t>
  </si>
  <si>
    <t>MPSI, POLICIA MUNICPAL</t>
  </si>
  <si>
    <t>'Contaminación sonora en areas urbanas</t>
  </si>
  <si>
    <t xml:space="preserve">Disminuir la contamInacion sonora en areas urbanas     </t>
  </si>
  <si>
    <t xml:space="preserve">Reducir la contamInacion del aire en areas urbanas        </t>
  </si>
  <si>
    <t xml:space="preserve">Reducir la contamInacion sonora en areas urbanas  </t>
  </si>
  <si>
    <t xml:space="preserve">'Reducir la contamInacion sonora en areas urbanas  </t>
  </si>
  <si>
    <t>% de zonas urbanas con niveles de calidad del aire en los estándares adecuados</t>
  </si>
  <si>
    <t>% de zonas urbanas cumplimiento con los estándares nacionales de calidad ambiental para ruido</t>
  </si>
  <si>
    <t>* Fomentar e incentivar al uso de transporte limpio.                                     * Educar a la población para eliminar el uso excesivo de claxon, bocinas, parlantes.                               * Inicira procesos administrativos sancionadores a administrados que sobre pasan los decibles ( dB)</t>
  </si>
  <si>
    <t>Los 7 distritos cuentan con normas de reducción de la  contaminación sonora y equipos de medición</t>
  </si>
  <si>
    <t>Gobiernos provinciales, distritales, OEFA, UGEL, RED DE SALUD, población, sociedad civil, Asociacion de Recicladores, Rondas campesinas, urbanas, grupos juveniles.</t>
  </si>
  <si>
    <t>Inadecuado manejo y disposición final de los residuos sólidos</t>
  </si>
  <si>
    <t>* Falta de decisión politica para asignar presupuesto .                                                              * Profesionales con perfiles no adecuados para los puestos.                                                                * No se cuenta con instrumentos  de gestión ambiental actualizados ( PIGARS, PMA,ECRS, Programa de segregación).                                      * No se cuenta con áreas que cumplan con los requisitos básicos para la disposición final de residuos sólidos.                                                  *Falta de incentivos al ciudadano para involucrarse en el manejo sostenible de RRSS.  * Falta de un plan de capacitación a la población.                                                                   * Insuficiencia de movilidades adecuadas para realizar el recojo de los residuos sólidos.           * Falta de maquinaria pesada para realizar trabajos de compactación de los residuos sólidos.                                                                                    * No se cuenta con dispositivos para el almacenamiento de los residuos sólidos.           * Personal no cuenta con los EPPs adecuados</t>
  </si>
  <si>
    <t>Ordenanza municipal N⁰002-2021-MPSI/A. Aprueba el PIGARS</t>
  </si>
  <si>
    <t xml:space="preserve">* Supervisiones a las áreas usuarias de los distritos.    * Coordinación interinstitucional con las municipalidades distritales </t>
  </si>
  <si>
    <t>'Inadecuado manejo y disposición final de los residuos sólidos</t>
  </si>
  <si>
    <t xml:space="preserve">Asegurar el adecuado manejo y disposición final  de los residuos sólidos </t>
  </si>
  <si>
    <t xml:space="preserve">'Asegurar el tratamiento y disposición final adecuados de los residuos sólidos </t>
  </si>
  <si>
    <t xml:space="preserve">'Asegurar el adecuado manejo y disposición final  de los residuos sólidos </t>
  </si>
  <si>
    <t>Diseñar e Implementar el Plan provincial de Inversiones en la Gestión de RRSS.</t>
  </si>
  <si>
    <t>* TM de Residuos Solidos Tratados y dispuestos adecuadamente                                        *% de los residuos dispuestos adecuadamente</t>
  </si>
  <si>
    <t>Los 7 distritos realizan a disposición final en áreas adecuadas</t>
  </si>
  <si>
    <t>Municipalidad provincial y los distritos; Gobierno Regional, MINAM, MEF, ONG</t>
  </si>
  <si>
    <t xml:space="preserve">Limitada conciencia y ciudadania ambiental.    </t>
  </si>
  <si>
    <t xml:space="preserve">* Falta de compromiso en la implementación, ejecución  y reporte del PROGRAMA EDUCCA , por parte de las Municipalidades distritales.           *   Insuficiente asignación presupuestal para los programas EDUCCA.                                             *    Limitadas capacidades operativas de las instituciones educativas para implementar los programas EDUCCA.                                                   </t>
  </si>
  <si>
    <t>Municipalidad provincial  y distritales, UGEL SAN IGNACIO, Institutos, Universidades, promotores escolares, promotores juveniles, promotores comunitarios  , Medios de Comunicación.</t>
  </si>
  <si>
    <t>Ordenanza Municipal N° 09-2023-MPSI/A . aprueba el programa municipal EDUCCA.                       Resolución de Alcaldía  N° 061-2024-MPSI/A . Aprueba el   Plan de Trabajo 2024 del EDUCCA.</t>
  </si>
  <si>
    <t>Capacitaciones y orientaciones a los gobiernos distritales</t>
  </si>
  <si>
    <t xml:space="preserve">'Limitada conciencia y ciudadania ambiental.    </t>
  </si>
  <si>
    <t>' Mejorar la sensibilizaciòn  y cultura ambiental para la protección de los recursos naturales y control de la calidad ambiental</t>
  </si>
  <si>
    <t xml:space="preserve">* Fortalecer la aplicación del enfoque ambiental en las Instituciones Educativas en el marco de la educación ambiental para el desarrollo sostenible.         * Mejorar la sencibilización y cultura ambiental .            </t>
  </si>
  <si>
    <t>% de Programas de educación ambiental aprobados y ejecutados</t>
  </si>
  <si>
    <t>70 % de I.E públicas y privadas de nivel inicial, primaria  y secundaria implementan programas de educación ambiental.</t>
  </si>
  <si>
    <t>MPSI, UGEL,MINAM</t>
  </si>
  <si>
    <t xml:space="preserve">'Limitado acceso directo por parte de la ciudadanía  a la información ambiental  </t>
  </si>
  <si>
    <t>* Las instituciones que generan información ambiental , desconocen que existe una plataforma llamada SIAL y que deben remitir la información en medios digitales y/o formatos estandarizados.                                                                                                              * Limitada gestión de la información ambiental                                                          * Limitada disponibilidad de información ambiental relevante, oportuna y de calidad</t>
  </si>
  <si>
    <t>'Mejorar el acceso directo por parte de la ciudadanía  a la información ambiental actualizada y de interes.</t>
  </si>
  <si>
    <t>Mejorar el acceso directo por parte de la ciudadanía  a la información ambiental actualizada y de interes.</t>
  </si>
  <si>
    <t>* Mejorar el acceso directo por parte de la ciudadanía  a la información ambiental actualizada y de interes.                                                                                                                                                                                              *Consolidar el Sistema Ambiental Local (SIAL), brindando el acceso libre y efectivo a la información.</t>
  </si>
  <si>
    <t>N° de personas que acceden al SIAL</t>
  </si>
  <si>
    <t>Se consolida el SIAL en
 el 100% de los Distritos, las cuáles cuentan o implementan sistemas de información ambiental,
en sus ámbitos correspondientes con la
integración de los principales sistemas de información temáticos.</t>
  </si>
  <si>
    <t>MPSI y municipalidades distritales</t>
  </si>
  <si>
    <t>MPSI, RED INTEGRADA DE SALUD, AGENCIA AGRARIA,UGEL. SI,  ALA, SERNANP, SERFOR-ACR, INSTITUTOS DE EDUCACIÓN SUPERIOR, UNIVERSIDADES, ONGs, MCLCP.</t>
  </si>
  <si>
    <t>Disminuir la vulnerabilidad de la provincia de San Ignacio frente a los impactos adversos de la variabilidad climática asociada al cambio climático global, a partir del fortalecimiento de la capacidad adaptativa y de un proceso participativo y concertado.</t>
  </si>
  <si>
    <t xml:space="preserve">'Dsiminuir la vulnerabilidad climática de los ecositemas en el ámbito regional   </t>
  </si>
  <si>
    <t>MPSI, SENAMI, AGENCIA AGRARIA,UGEL. SI,  ALA, SERNANP, SERFOR-ACR, INSTITUTOS DE EDUCACIÓN SUPERIOR, UNIVERSIDADES, ONGs, MCLCP, CAM</t>
  </si>
  <si>
    <t xml:space="preserve">'Aumento de la vulnerabilidad climática de los ecosistemas que originan el incremento de riesgos y desastres a nivel Provincial. </t>
  </si>
  <si>
    <t>* Escasa información cuantitativa sobre la variación de la temperatura en la Provincia de San Ignacio no permite una gestión sostenible de los recursos naturales.            *Falta de Estrategia de Medidas de Mitigación y Adaptación (Estimación de GEI, y la generación de estos)</t>
  </si>
  <si>
    <t>*Limitado acceso a datos históricos de temperaturas mínimas y máximas, y precipitaciones.                                                  *Falta más estaciones meteorológicas e hidrológicas automatizadas para generar mayor información climática en tiempo real, en cuencas prioritarias</t>
  </si>
  <si>
    <t>Resolución de Alcaldía N° 233-2016-MEPSI/A. Aprueba el Plan Provincial de Adaptación al Cambio Climatico 2016-2020</t>
  </si>
  <si>
    <t>MPSI,AGENCIA AGRARIA, SERNANP,ACR</t>
  </si>
  <si>
    <t xml:space="preserve">La  MPSI, apoya a las organizaciones de prodcutores  dotando con las tecnologías necesarias de producción y de post producción orientadas al mejoramiento del cultivo del café principalmente, asimismo a la promoción de cultivos complementarios como la piña, granadilla, etc.          * Alianzas estrategicas con SERFOR, SENANP, ACR, AGENCIA GRARIA.                 *Conservación de las  micro cuencas de importancia hídrica parala provincia de San Ignacio a treves del MERESE HIDRICO con la finalidad de dar sostenibilidad al  recurso hídrico. </t>
  </si>
  <si>
    <t xml:space="preserve">Los sistemas de producción agrícolas y pecuarios cuentan con medidas de adaptación al cambio climático para promover la producción sostenible, la disminución de la pobreza y la sostenibilidad alimentaria de la Provincia </t>
  </si>
  <si>
    <t>* Identificar variedades resistentes a estrés hídrico y plagas.                   * Prácticas agrícolas y pecuarias diversificadas de producción orgánica y fomento del agroturismo.  * Proyectos productivos impulsando cadenas de valor sostenibles</t>
  </si>
  <si>
    <t xml:space="preserve">* N°. Proyectos realizados                * N°. Productores que tienen acceso a una asistencia técnica de calidad . * N°. De chacras diversificadas y con medidas de adaptación implementadas y valoradas </t>
  </si>
  <si>
    <t>MPSI, AGENCIA AGRARIA, SERFOR, SENASA, SERNANP, ONG, ACR, ALA, Municipalidades distritales</t>
  </si>
  <si>
    <t xml:space="preserve">''Aumento de la vulnerabilidad climática de los ecosistemas que originan el incremento de riesgos y desastres a nivel Provincial. </t>
  </si>
  <si>
    <t xml:space="preserve">'''Aumento de la vulnerabilidad climática de los ecosistemas que originan el incremento de riesgos y desastres a nivel Provincial. </t>
  </si>
  <si>
    <t>Aplicación de asistencia técnica para el  manejo de aguas residuales (aguas mieles) para descontaminación de cuencas.                                *  Identificar y analizar el Plan de Educación Ambiental de la provincia de San Ignacio para insertar un proceso de sensibilización y capacitación en escuelas saludables y comunidades saludables hacia una nueva cultura del agua.      * Promoción de tecnologias limpias.           * Fomentar practicas sostenibles ( las R)</t>
  </si>
  <si>
    <t>San Ignacio ha reducido en un 50% las  emisiones de gases de efecto invernadero.</t>
  </si>
  <si>
    <t xml:space="preserve">Has. de Ecosistemas con accciones de mitigación de cambio climático implementadas.       * % de centros educativos en el programa de escuelas saludables y comunidades saludables </t>
  </si>
  <si>
    <t>Pérdida de conectividad por ampliación de frontera agricola y pérdida de cobertura boscosa por acciones de tala e incendios</t>
  </si>
  <si>
    <t>*Prevenir y controlar la contaminación atmosférica.                                                   * Aumento de monitoreo de aire .                  *Implemetación de planes de mitigación frente a incendios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</si>
</sst>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2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9" borderId="0" xfId="0" applyFill="1"/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quotePrefix="1" applyFont="1" applyBorder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18" fillId="3" borderId="0" xfId="0" applyFont="1" applyFill="1"/>
    <xf numFmtId="0" fontId="17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quotePrefix="1" applyFont="1" applyBorder="1" applyAlignment="1">
      <alignment horizontal="left" vertical="center" wrapText="1"/>
    </xf>
    <xf numFmtId="0" fontId="18" fillId="0" borderId="1" xfId="0" applyFont="1" applyBorder="1"/>
    <xf numFmtId="0" fontId="17" fillId="0" borderId="2" xfId="0" quotePrefix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" xfId="0" quotePrefix="1" applyFont="1" applyFill="1" applyBorder="1" applyAlignment="1">
      <alignment vertical="center" wrapText="1"/>
    </xf>
    <xf numFmtId="0" fontId="20" fillId="0" borderId="1" xfId="0" quotePrefix="1" applyFont="1" applyBorder="1" applyAlignment="1">
      <alignment horizontal="left" vertical="center" wrapText="1"/>
    </xf>
    <xf numFmtId="0" fontId="20" fillId="0" borderId="2" xfId="0" quotePrefix="1" applyFont="1" applyBorder="1" applyAlignment="1">
      <alignment vertical="center" wrapText="1"/>
    </xf>
    <xf numFmtId="0" fontId="20" fillId="0" borderId="1" xfId="0" quotePrefix="1" applyFont="1" applyBorder="1" applyAlignment="1">
      <alignment vertical="center" wrapText="1"/>
    </xf>
    <xf numFmtId="0" fontId="9" fillId="9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203200</xdr:colOff>
      <xdr:row>1</xdr:row>
      <xdr:rowOff>12700</xdr:rowOff>
    </xdr:from>
    <xdr:to>
      <xdr:col>21</xdr:col>
      <xdr:colOff>1066800</xdr:colOff>
      <xdr:row>6</xdr:row>
      <xdr:rowOff>127977</xdr:rowOff>
    </xdr:to>
    <xdr:pic>
      <xdr:nvPicPr>
        <xdr:cNvPr id="4" name="Imagen 6" descr="C:\Users\Gestion Ambiental\Desktop\ESCUDO PEQUEÑO.pn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45200" y="203200"/>
          <a:ext cx="863600" cy="1169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0</xdr:row>
      <xdr:rowOff>63500</xdr:rowOff>
    </xdr:from>
    <xdr:to>
      <xdr:col>1</xdr:col>
      <xdr:colOff>2501900</xdr:colOff>
      <xdr:row>5</xdr:row>
      <xdr:rowOff>173131</xdr:rowOff>
    </xdr:to>
    <xdr:pic>
      <xdr:nvPicPr>
        <xdr:cNvPr id="7" name="Picture 3" descr="D:\GRAFICOS 2009\guiate\guiate febrero 2011\muestras jpg febrero 2011\CAM 0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2" t="8369" r="78438" b="77827"/>
        <a:stretch>
          <a:fillRect/>
        </a:stretch>
      </xdr:blipFill>
      <xdr:spPr bwMode="auto">
        <a:xfrm>
          <a:off x="1181100" y="63500"/>
          <a:ext cx="1701800" cy="1163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676275</xdr:colOff>
      <xdr:row>4</xdr:row>
      <xdr:rowOff>119593</xdr:rowOff>
    </xdr:to>
    <xdr:pic>
      <xdr:nvPicPr>
        <xdr:cNvPr id="2" name="Picture 3" descr="D:\GRAFICOS 2009\guiate\guiate febrero 2011\muestras jpg febrero 2011\CAM 0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2" t="8369" r="78438" b="77827"/>
        <a:stretch>
          <a:fillRect/>
        </a:stretch>
      </xdr:blipFill>
      <xdr:spPr bwMode="auto">
        <a:xfrm>
          <a:off x="133350" y="0"/>
          <a:ext cx="1304925" cy="881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0</xdr:row>
      <xdr:rowOff>0</xdr:rowOff>
    </xdr:from>
    <xdr:to>
      <xdr:col>10</xdr:col>
      <xdr:colOff>699944</xdr:colOff>
      <xdr:row>4</xdr:row>
      <xdr:rowOff>136188</xdr:rowOff>
    </xdr:to>
    <xdr:pic>
      <xdr:nvPicPr>
        <xdr:cNvPr id="3" name="Imagen 6" descr="C:\Users\Gestion Ambiental\Desktop\ESCUDO PEQUEÑO.pn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0"/>
          <a:ext cx="671369" cy="89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K209"/>
  <sheetViews>
    <sheetView tabSelected="1" topLeftCell="R1" zoomScale="87" zoomScaleNormal="87" workbookViewId="0">
      <pane ySplit="9" topLeftCell="A19" activePane="bottomLeft" state="frozen"/>
      <selection pane="bottomLeft" activeCell="A21" sqref="A21"/>
    </sheetView>
  </sheetViews>
  <sheetFormatPr baseColWidth="10" defaultRowHeight="15" x14ac:dyDescent="0.25"/>
  <cols>
    <col min="1" max="1" width="5.7109375" customWidth="1"/>
    <col min="2" max="2" width="46.85546875" customWidth="1"/>
    <col min="3" max="3" width="41.7109375" customWidth="1"/>
    <col min="4" max="4" width="27.85546875" customWidth="1"/>
    <col min="5" max="5" width="24.28515625" customWidth="1"/>
    <col min="6" max="6" width="31.7109375" customWidth="1"/>
    <col min="7" max="7" width="28.7109375" customWidth="1"/>
    <col min="8" max="8" width="24.7109375" customWidth="1"/>
    <col min="9" max="9" width="23.85546875" customWidth="1"/>
    <col min="10" max="10" width="28.5703125" customWidth="1"/>
    <col min="11" max="11" width="17.7109375" hidden="1" customWidth="1"/>
    <col min="12" max="12" width="18.28515625" customWidth="1"/>
    <col min="13" max="14" width="20.85546875" customWidth="1"/>
    <col min="15" max="15" width="26.7109375" customWidth="1"/>
    <col min="16" max="16" width="18.7109375" hidden="1" customWidth="1"/>
    <col min="17" max="17" width="21" hidden="1" customWidth="1"/>
    <col min="18" max="18" width="26.85546875" customWidth="1"/>
    <col min="19" max="19" width="27.140625" customWidth="1"/>
    <col min="20" max="20" width="24.7109375" customWidth="1"/>
    <col min="21" max="21" width="18.7109375" customWidth="1"/>
    <col min="22" max="22" width="24.28515625" customWidth="1"/>
    <col min="23" max="23" width="19.42578125" customWidth="1"/>
    <col min="66" max="66" width="44.7109375" customWidth="1"/>
    <col min="164" max="164" width="0.5703125" customWidth="1"/>
    <col min="165" max="165" width="21.5703125" customWidth="1"/>
    <col min="166" max="166" width="52.85546875" customWidth="1"/>
    <col min="167" max="167" width="38.42578125" customWidth="1"/>
  </cols>
  <sheetData>
    <row r="2" spans="1:2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3" ht="23.25" x14ac:dyDescent="0.35">
      <c r="A5" s="50" t="s">
        <v>82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3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3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3" ht="36.75" customHeight="1" x14ac:dyDescent="0.25">
      <c r="A8" s="51" t="s">
        <v>12</v>
      </c>
      <c r="B8" s="51" t="s">
        <v>32</v>
      </c>
      <c r="C8" s="52" t="s">
        <v>33</v>
      </c>
      <c r="D8" s="53"/>
      <c r="E8" s="53"/>
      <c r="F8" s="54"/>
      <c r="G8" s="65" t="s">
        <v>70</v>
      </c>
      <c r="H8" s="65"/>
      <c r="I8" s="65"/>
      <c r="J8" s="60" t="s">
        <v>10</v>
      </c>
      <c r="K8" s="61"/>
      <c r="L8" s="62"/>
      <c r="M8" s="55" t="s">
        <v>35</v>
      </c>
      <c r="N8" s="56"/>
      <c r="O8" s="57"/>
      <c r="P8" s="58" t="s">
        <v>9</v>
      </c>
      <c r="Q8" s="59"/>
      <c r="R8" s="25" t="s">
        <v>9</v>
      </c>
      <c r="S8" s="63" t="s">
        <v>8</v>
      </c>
      <c r="T8" s="64"/>
      <c r="U8" s="64"/>
      <c r="V8" s="64"/>
      <c r="W8" s="64"/>
    </row>
    <row r="9" spans="1:23" ht="83.25" customHeight="1" x14ac:dyDescent="0.25">
      <c r="A9" s="51"/>
      <c r="B9" s="51"/>
      <c r="C9" s="6" t="s">
        <v>24</v>
      </c>
      <c r="D9" s="6" t="s">
        <v>34</v>
      </c>
      <c r="E9" s="6" t="s">
        <v>0</v>
      </c>
      <c r="F9" s="6" t="s">
        <v>76</v>
      </c>
      <c r="G9" s="32" t="s">
        <v>67</v>
      </c>
      <c r="H9" s="32" t="s">
        <v>68</v>
      </c>
      <c r="I9" s="32" t="s">
        <v>69</v>
      </c>
      <c r="J9" s="15" t="s">
        <v>34</v>
      </c>
      <c r="K9" s="15" t="s">
        <v>56</v>
      </c>
      <c r="L9" s="15" t="s">
        <v>7</v>
      </c>
      <c r="M9" s="8" t="s">
        <v>13</v>
      </c>
      <c r="N9" s="8" t="s">
        <v>57</v>
      </c>
      <c r="O9" s="8" t="s">
        <v>14</v>
      </c>
      <c r="P9" s="28" t="s">
        <v>58</v>
      </c>
      <c r="Q9" s="28" t="s">
        <v>59</v>
      </c>
      <c r="R9" s="27" t="s">
        <v>60</v>
      </c>
      <c r="S9" s="10" t="s">
        <v>78</v>
      </c>
      <c r="T9" s="10" t="s">
        <v>79</v>
      </c>
      <c r="U9" s="10" t="s">
        <v>80</v>
      </c>
      <c r="V9" s="10" t="s">
        <v>11</v>
      </c>
      <c r="W9" s="10" t="s">
        <v>77</v>
      </c>
    </row>
    <row r="10" spans="1:23" ht="224.25" customHeight="1" x14ac:dyDescent="0.25">
      <c r="A10" s="11">
        <v>1</v>
      </c>
      <c r="B10" s="12" t="s">
        <v>25</v>
      </c>
      <c r="C10" s="35" t="s">
        <v>118</v>
      </c>
      <c r="D10" s="34" t="s">
        <v>83</v>
      </c>
      <c r="E10" s="34" t="s">
        <v>84</v>
      </c>
      <c r="F10" s="34" t="s">
        <v>74</v>
      </c>
      <c r="G10" s="34" t="s">
        <v>85</v>
      </c>
      <c r="H10" s="35" t="s">
        <v>86</v>
      </c>
      <c r="I10" s="34" t="s">
        <v>84</v>
      </c>
      <c r="J10" s="36" t="s">
        <v>83</v>
      </c>
      <c r="K10" s="37">
        <f>'Matriz Priorización '!G8</f>
        <v>12</v>
      </c>
      <c r="L10" s="30" t="s">
        <v>55</v>
      </c>
      <c r="M10" s="36" t="s">
        <v>87</v>
      </c>
      <c r="N10" s="36" t="s">
        <v>87</v>
      </c>
      <c r="O10" s="36" t="s">
        <v>17</v>
      </c>
      <c r="P10" s="38"/>
      <c r="Q10" s="39"/>
      <c r="R10" s="36" t="s">
        <v>58</v>
      </c>
      <c r="S10" s="36" t="s">
        <v>91</v>
      </c>
      <c r="T10" s="36" t="s">
        <v>88</v>
      </c>
      <c r="U10" s="36" t="s">
        <v>89</v>
      </c>
      <c r="V10" s="34" t="s">
        <v>90</v>
      </c>
      <c r="W10" s="34" t="s">
        <v>84</v>
      </c>
    </row>
    <row r="11" spans="1:23" ht="347.25" customHeight="1" x14ac:dyDescent="0.25">
      <c r="A11" s="11">
        <v>2</v>
      </c>
      <c r="B11" s="11" t="s">
        <v>26</v>
      </c>
      <c r="C11" s="33" t="s">
        <v>94</v>
      </c>
      <c r="D11" s="40" t="s">
        <v>93</v>
      </c>
      <c r="E11" s="40" t="s">
        <v>92</v>
      </c>
      <c r="F11" s="41" t="s">
        <v>71</v>
      </c>
      <c r="G11" s="41" t="s">
        <v>103</v>
      </c>
      <c r="H11" s="33" t="s">
        <v>95</v>
      </c>
      <c r="I11" s="33" t="s">
        <v>96</v>
      </c>
      <c r="J11" s="33" t="s">
        <v>104</v>
      </c>
      <c r="K11" s="37">
        <f>'Matriz Priorización '!G9</f>
        <v>12</v>
      </c>
      <c r="L11" s="30" t="s">
        <v>55</v>
      </c>
      <c r="M11" s="33" t="s">
        <v>98</v>
      </c>
      <c r="N11" s="33" t="s">
        <v>97</v>
      </c>
      <c r="O11" s="33" t="s">
        <v>15</v>
      </c>
      <c r="P11" s="38"/>
      <c r="Q11" s="38"/>
      <c r="R11" s="33" t="s">
        <v>58</v>
      </c>
      <c r="S11" s="33" t="s">
        <v>98</v>
      </c>
      <c r="T11" s="33" t="s">
        <v>102</v>
      </c>
      <c r="U11" s="41" t="s">
        <v>101</v>
      </c>
      <c r="V11" s="41" t="s">
        <v>100</v>
      </c>
      <c r="W11" s="41" t="s">
        <v>99</v>
      </c>
    </row>
    <row r="12" spans="1:23" ht="300" customHeight="1" x14ac:dyDescent="0.25">
      <c r="A12" s="11">
        <v>3</v>
      </c>
      <c r="B12" s="11" t="s">
        <v>27</v>
      </c>
      <c r="C12" s="42" t="s">
        <v>107</v>
      </c>
      <c r="D12" s="33" t="s">
        <v>105</v>
      </c>
      <c r="E12" s="33" t="s">
        <v>106</v>
      </c>
      <c r="F12" s="41" t="s">
        <v>73</v>
      </c>
      <c r="G12" s="41" t="s">
        <v>108</v>
      </c>
      <c r="H12" s="41" t="s">
        <v>109</v>
      </c>
      <c r="I12" s="41" t="s">
        <v>114</v>
      </c>
      <c r="J12" s="33" t="s">
        <v>105</v>
      </c>
      <c r="K12" s="37">
        <f>'Matriz Priorización '!G10</f>
        <v>8</v>
      </c>
      <c r="L12" s="30" t="s">
        <v>55</v>
      </c>
      <c r="M12" s="33" t="s">
        <v>110</v>
      </c>
      <c r="N12" s="33" t="s">
        <v>110</v>
      </c>
      <c r="O12" s="33" t="s">
        <v>15</v>
      </c>
      <c r="P12" s="38"/>
      <c r="Q12" s="38"/>
      <c r="R12" s="33" t="s">
        <v>58</v>
      </c>
      <c r="S12" s="33" t="s">
        <v>111</v>
      </c>
      <c r="T12" s="33" t="s">
        <v>112</v>
      </c>
      <c r="U12" s="41" t="s">
        <v>113</v>
      </c>
      <c r="V12" s="41"/>
      <c r="W12" s="43"/>
    </row>
    <row r="13" spans="1:23" ht="126.75" customHeight="1" x14ac:dyDescent="0.25">
      <c r="A13" s="11">
        <v>4</v>
      </c>
      <c r="B13" s="13" t="s">
        <v>75</v>
      </c>
      <c r="C13" s="33" t="s">
        <v>121</v>
      </c>
      <c r="D13" s="33" t="s">
        <v>115</v>
      </c>
      <c r="E13" s="33" t="s">
        <v>116</v>
      </c>
      <c r="F13" s="33" t="s">
        <v>74</v>
      </c>
      <c r="G13" s="41" t="s">
        <v>119</v>
      </c>
      <c r="H13" s="41" t="s">
        <v>122</v>
      </c>
      <c r="I13" s="41" t="s">
        <v>120</v>
      </c>
      <c r="J13" s="33" t="s">
        <v>123</v>
      </c>
      <c r="K13" s="37">
        <f>'Matriz Priorización '!G11</f>
        <v>4</v>
      </c>
      <c r="L13" s="30" t="s">
        <v>54</v>
      </c>
      <c r="M13" s="33" t="s">
        <v>124</v>
      </c>
      <c r="N13" s="33" t="s">
        <v>124</v>
      </c>
      <c r="O13" s="46" t="s">
        <v>20</v>
      </c>
      <c r="P13" s="38"/>
      <c r="Q13" s="38"/>
      <c r="R13" s="33" t="s">
        <v>58</v>
      </c>
      <c r="S13" s="33" t="s">
        <v>126</v>
      </c>
      <c r="T13" s="33" t="s">
        <v>125</v>
      </c>
      <c r="U13" s="41" t="s">
        <v>128</v>
      </c>
      <c r="V13" s="41" t="s">
        <v>127</v>
      </c>
      <c r="W13" s="33" t="s">
        <v>120</v>
      </c>
    </row>
    <row r="14" spans="1:23" ht="217.5" customHeight="1" x14ac:dyDescent="0.25">
      <c r="A14" s="11">
        <v>5</v>
      </c>
      <c r="B14" s="11" t="s">
        <v>28</v>
      </c>
      <c r="C14" s="44" t="s">
        <v>137</v>
      </c>
      <c r="D14" s="42" t="s">
        <v>129</v>
      </c>
      <c r="E14" s="42" t="s">
        <v>130</v>
      </c>
      <c r="F14" s="41" t="s">
        <v>73</v>
      </c>
      <c r="G14" s="45" t="s">
        <v>108</v>
      </c>
      <c r="H14" s="45" t="s">
        <v>122</v>
      </c>
      <c r="I14" s="45" t="s">
        <v>120</v>
      </c>
      <c r="J14" s="33" t="s">
        <v>131</v>
      </c>
      <c r="K14" s="37">
        <f>'Matriz Priorización '!G13</f>
        <v>12</v>
      </c>
      <c r="L14" s="30" t="s">
        <v>53</v>
      </c>
      <c r="M14" s="33" t="s">
        <v>132</v>
      </c>
      <c r="N14" s="33" t="s">
        <v>144</v>
      </c>
      <c r="O14" s="33" t="s">
        <v>17</v>
      </c>
      <c r="P14" s="38"/>
      <c r="Q14" s="38"/>
      <c r="R14" s="33" t="s">
        <v>58</v>
      </c>
      <c r="S14" s="33" t="s">
        <v>133</v>
      </c>
      <c r="T14" s="33" t="s">
        <v>203</v>
      </c>
      <c r="U14" s="33" t="s">
        <v>147</v>
      </c>
      <c r="V14" s="41" t="s">
        <v>134</v>
      </c>
      <c r="W14" s="33" t="s">
        <v>135</v>
      </c>
    </row>
    <row r="15" spans="1:23" ht="174.75" customHeight="1" x14ac:dyDescent="0.25">
      <c r="A15" s="11">
        <v>6</v>
      </c>
      <c r="B15" s="11" t="s">
        <v>38</v>
      </c>
      <c r="C15" s="44" t="s">
        <v>139</v>
      </c>
      <c r="D15" s="42" t="s">
        <v>136</v>
      </c>
      <c r="E15" s="42" t="s">
        <v>138</v>
      </c>
      <c r="F15" s="41" t="s">
        <v>73</v>
      </c>
      <c r="G15" s="45" t="s">
        <v>117</v>
      </c>
      <c r="H15" s="45" t="s">
        <v>140</v>
      </c>
      <c r="I15" s="45" t="s">
        <v>141</v>
      </c>
      <c r="J15" s="33" t="s">
        <v>142</v>
      </c>
      <c r="K15" s="37">
        <f>'Matriz Priorización '!G14</f>
        <v>12</v>
      </c>
      <c r="L15" s="30" t="s">
        <v>54</v>
      </c>
      <c r="M15" s="33" t="s">
        <v>143</v>
      </c>
      <c r="N15" s="33" t="s">
        <v>145</v>
      </c>
      <c r="O15" s="33" t="s">
        <v>23</v>
      </c>
      <c r="P15" s="38"/>
      <c r="Q15" s="38"/>
      <c r="R15" s="33" t="s">
        <v>58</v>
      </c>
      <c r="S15" s="33" t="s">
        <v>146</v>
      </c>
      <c r="T15" s="33" t="s">
        <v>149</v>
      </c>
      <c r="U15" s="41" t="s">
        <v>148</v>
      </c>
      <c r="V15" s="41" t="s">
        <v>150</v>
      </c>
      <c r="W15" s="33" t="s">
        <v>135</v>
      </c>
    </row>
    <row r="16" spans="1:23" ht="324" customHeight="1" x14ac:dyDescent="0.25">
      <c r="A16" s="11">
        <v>7</v>
      </c>
      <c r="B16" s="11" t="s">
        <v>29</v>
      </c>
      <c r="C16" s="42" t="s">
        <v>153</v>
      </c>
      <c r="D16" s="42" t="s">
        <v>152</v>
      </c>
      <c r="E16" s="42" t="s">
        <v>151</v>
      </c>
      <c r="F16" s="41" t="s">
        <v>73</v>
      </c>
      <c r="G16" s="41" t="s">
        <v>154</v>
      </c>
      <c r="H16" s="45" t="s">
        <v>155</v>
      </c>
      <c r="I16" s="45" t="s">
        <v>84</v>
      </c>
      <c r="J16" s="33" t="s">
        <v>156</v>
      </c>
      <c r="K16" s="37">
        <f>'Matriz Priorización '!G17</f>
        <v>0</v>
      </c>
      <c r="L16" s="30" t="s">
        <v>55</v>
      </c>
      <c r="M16" s="33" t="s">
        <v>157</v>
      </c>
      <c r="N16" s="33" t="s">
        <v>158</v>
      </c>
      <c r="O16" s="33" t="s">
        <v>18</v>
      </c>
      <c r="P16" s="38"/>
      <c r="Q16" s="38"/>
      <c r="R16" s="33" t="s">
        <v>58</v>
      </c>
      <c r="S16" s="33" t="s">
        <v>159</v>
      </c>
      <c r="T16" s="33" t="s">
        <v>160</v>
      </c>
      <c r="U16" s="41" t="s">
        <v>161</v>
      </c>
      <c r="V16" s="41" t="s">
        <v>162</v>
      </c>
      <c r="W16" s="33" t="s">
        <v>163</v>
      </c>
    </row>
    <row r="17" spans="1:23" ht="321.75" customHeight="1" x14ac:dyDescent="0.25">
      <c r="A17" s="11">
        <v>8</v>
      </c>
      <c r="B17" s="11" t="s">
        <v>37</v>
      </c>
      <c r="C17" s="42" t="s">
        <v>189</v>
      </c>
      <c r="D17" s="40" t="s">
        <v>187</v>
      </c>
      <c r="E17" s="40" t="s">
        <v>186</v>
      </c>
      <c r="F17" s="41" t="s">
        <v>72</v>
      </c>
      <c r="G17" s="41" t="s">
        <v>190</v>
      </c>
      <c r="H17" s="41" t="s">
        <v>192</v>
      </c>
      <c r="I17" s="41" t="s">
        <v>191</v>
      </c>
      <c r="J17" s="33" t="s">
        <v>197</v>
      </c>
      <c r="K17" s="37">
        <f>'Matriz Priorización '!G18</f>
        <v>0</v>
      </c>
      <c r="L17" s="30" t="s">
        <v>55</v>
      </c>
      <c r="M17" s="33" t="s">
        <v>184</v>
      </c>
      <c r="N17" s="33" t="s">
        <v>185</v>
      </c>
      <c r="O17" s="33" t="s">
        <v>19</v>
      </c>
      <c r="P17" s="38"/>
      <c r="Q17" s="38"/>
      <c r="R17" s="33" t="s">
        <v>58</v>
      </c>
      <c r="S17" s="33" t="s">
        <v>184</v>
      </c>
      <c r="T17" s="33" t="s">
        <v>194</v>
      </c>
      <c r="U17" s="41" t="s">
        <v>195</v>
      </c>
      <c r="V17" s="41" t="s">
        <v>193</v>
      </c>
      <c r="W17" s="41" t="s">
        <v>196</v>
      </c>
    </row>
    <row r="18" spans="1:23" ht="304.5" customHeight="1" x14ac:dyDescent="0.25">
      <c r="A18" s="11">
        <v>9</v>
      </c>
      <c r="B18" s="11" t="s">
        <v>36</v>
      </c>
      <c r="C18" s="42" t="s">
        <v>188</v>
      </c>
      <c r="D18" s="40" t="s">
        <v>187</v>
      </c>
      <c r="E18" s="40" t="s">
        <v>186</v>
      </c>
      <c r="F18" s="41" t="s">
        <v>72</v>
      </c>
      <c r="G18" s="41" t="s">
        <v>190</v>
      </c>
      <c r="H18" s="41"/>
      <c r="I18" s="41" t="s">
        <v>120</v>
      </c>
      <c r="J18" s="33" t="s">
        <v>198</v>
      </c>
      <c r="K18" s="37">
        <f>'Matriz Priorización '!G19</f>
        <v>0</v>
      </c>
      <c r="L18" s="30" t="s">
        <v>53</v>
      </c>
      <c r="M18" s="33" t="s">
        <v>184</v>
      </c>
      <c r="N18" s="33" t="s">
        <v>185</v>
      </c>
      <c r="O18" s="33" t="s">
        <v>22</v>
      </c>
      <c r="P18" s="38"/>
      <c r="Q18" s="38"/>
      <c r="R18" s="33" t="s">
        <v>58</v>
      </c>
      <c r="S18" s="33" t="s">
        <v>184</v>
      </c>
      <c r="T18" s="33" t="s">
        <v>199</v>
      </c>
      <c r="U18" s="41" t="s">
        <v>201</v>
      </c>
      <c r="V18" s="41" t="s">
        <v>200</v>
      </c>
      <c r="W18" s="41" t="s">
        <v>196</v>
      </c>
    </row>
    <row r="19" spans="1:23" ht="133.5" customHeight="1" x14ac:dyDescent="0.25">
      <c r="A19" s="11">
        <v>10</v>
      </c>
      <c r="B19" s="11" t="s">
        <v>30</v>
      </c>
      <c r="C19" s="40" t="s">
        <v>165</v>
      </c>
      <c r="D19" s="40" t="s">
        <v>164</v>
      </c>
      <c r="E19" s="40" t="s">
        <v>166</v>
      </c>
      <c r="F19" s="41" t="s">
        <v>74</v>
      </c>
      <c r="G19" s="41" t="s">
        <v>167</v>
      </c>
      <c r="H19" s="41" t="s">
        <v>168</v>
      </c>
      <c r="I19" s="41" t="s">
        <v>120</v>
      </c>
      <c r="J19" s="33" t="s">
        <v>169</v>
      </c>
      <c r="K19" s="37">
        <f>'Matriz Priorización '!G20</f>
        <v>0</v>
      </c>
      <c r="L19" s="30" t="s">
        <v>55</v>
      </c>
      <c r="M19" s="33" t="s">
        <v>170</v>
      </c>
      <c r="N19" s="33" t="s">
        <v>170</v>
      </c>
      <c r="O19" s="46" t="s">
        <v>23</v>
      </c>
      <c r="P19" s="38"/>
      <c r="Q19" s="38"/>
      <c r="R19" s="33" t="s">
        <v>58</v>
      </c>
      <c r="S19" s="33" t="s">
        <v>170</v>
      </c>
      <c r="T19" s="33" t="s">
        <v>171</v>
      </c>
      <c r="U19" s="41" t="s">
        <v>172</v>
      </c>
      <c r="V19" s="41" t="s">
        <v>173</v>
      </c>
      <c r="W19" s="41" t="s">
        <v>174</v>
      </c>
    </row>
    <row r="20" spans="1:23" ht="228" customHeight="1" x14ac:dyDescent="0.25">
      <c r="A20" s="11">
        <v>11</v>
      </c>
      <c r="B20" s="11" t="s">
        <v>31</v>
      </c>
      <c r="C20" s="40" t="s">
        <v>176</v>
      </c>
      <c r="D20" s="40" t="s">
        <v>175</v>
      </c>
      <c r="E20" s="40" t="s">
        <v>183</v>
      </c>
      <c r="F20" s="41" t="s">
        <v>74</v>
      </c>
      <c r="G20" s="41" t="s">
        <v>108</v>
      </c>
      <c r="H20" s="41" t="s">
        <v>122</v>
      </c>
      <c r="I20" s="41" t="s">
        <v>122</v>
      </c>
      <c r="J20" s="33" t="s">
        <v>175</v>
      </c>
      <c r="K20" s="14">
        <f>'Matriz Priorización '!G21</f>
        <v>0</v>
      </c>
      <c r="L20" s="30" t="s">
        <v>53</v>
      </c>
      <c r="M20" s="33" t="s">
        <v>177</v>
      </c>
      <c r="N20" s="33" t="s">
        <v>177</v>
      </c>
      <c r="O20" s="46" t="s">
        <v>20</v>
      </c>
      <c r="P20" s="16"/>
      <c r="Q20" s="16"/>
      <c r="R20" s="33" t="s">
        <v>58</v>
      </c>
      <c r="S20" s="33" t="s">
        <v>178</v>
      </c>
      <c r="T20" s="33" t="s">
        <v>179</v>
      </c>
      <c r="U20" s="41" t="s">
        <v>180</v>
      </c>
      <c r="V20" s="41" t="s">
        <v>181</v>
      </c>
      <c r="W20" s="41" t="s">
        <v>182</v>
      </c>
    </row>
    <row r="21" spans="1:23" ht="21" x14ac:dyDescent="0.25">
      <c r="B21" s="9"/>
    </row>
    <row r="22" spans="1:23" ht="21" x14ac:dyDescent="0.25">
      <c r="B22" s="9"/>
    </row>
    <row r="23" spans="1:23" ht="21" x14ac:dyDescent="0.25">
      <c r="B23" s="9"/>
    </row>
    <row r="24" spans="1:23" ht="21" x14ac:dyDescent="0.25">
      <c r="B24" s="9"/>
    </row>
    <row r="25" spans="1:23" ht="21" x14ac:dyDescent="0.25">
      <c r="B25" s="9"/>
    </row>
    <row r="26" spans="1:23" ht="21" x14ac:dyDescent="0.25">
      <c r="B26" s="9"/>
    </row>
    <row r="27" spans="1:23" ht="21" x14ac:dyDescent="0.25">
      <c r="B27" s="9"/>
    </row>
    <row r="28" spans="1:23" ht="21" x14ac:dyDescent="0.25">
      <c r="B28" s="9"/>
    </row>
    <row r="201" spans="166:167" ht="126" customHeight="1" x14ac:dyDescent="0.25">
      <c r="FJ201" s="7" t="s">
        <v>71</v>
      </c>
      <c r="FK201" s="7" t="s">
        <v>15</v>
      </c>
    </row>
    <row r="202" spans="166:167" ht="105" x14ac:dyDescent="0.25">
      <c r="FJ202" s="7" t="s">
        <v>81</v>
      </c>
      <c r="FK202" s="7" t="s">
        <v>16</v>
      </c>
    </row>
    <row r="203" spans="166:167" ht="105" x14ac:dyDescent="0.25">
      <c r="FJ203" s="7" t="s">
        <v>72</v>
      </c>
      <c r="FK203" s="7" t="s">
        <v>17</v>
      </c>
    </row>
    <row r="204" spans="166:167" ht="105" x14ac:dyDescent="0.25">
      <c r="FJ204" s="7" t="s">
        <v>73</v>
      </c>
      <c r="FK204" s="7" t="s">
        <v>18</v>
      </c>
    </row>
    <row r="205" spans="166:167" ht="189" x14ac:dyDescent="0.25">
      <c r="FJ205" s="7" t="s">
        <v>74</v>
      </c>
      <c r="FK205" s="7" t="s">
        <v>19</v>
      </c>
    </row>
    <row r="206" spans="166:167" ht="126" x14ac:dyDescent="0.25">
      <c r="FK206" s="7" t="s">
        <v>20</v>
      </c>
    </row>
    <row r="207" spans="166:167" ht="168" x14ac:dyDescent="0.25">
      <c r="FK207" s="7" t="s">
        <v>21</v>
      </c>
    </row>
    <row r="208" spans="166:167" ht="105" x14ac:dyDescent="0.25">
      <c r="FK208" s="7" t="s">
        <v>22</v>
      </c>
    </row>
    <row r="209" spans="167:167" ht="84" x14ac:dyDescent="0.25">
      <c r="FK209" s="7" t="s">
        <v>23</v>
      </c>
    </row>
  </sheetData>
  <dataConsolidate/>
  <mergeCells count="9">
    <mergeCell ref="A5:V5"/>
    <mergeCell ref="A8:A9"/>
    <mergeCell ref="B8:B9"/>
    <mergeCell ref="C8:F8"/>
    <mergeCell ref="M8:O8"/>
    <mergeCell ref="P8:Q8"/>
    <mergeCell ref="J8:L8"/>
    <mergeCell ref="S8:W8"/>
    <mergeCell ref="G8:I8"/>
  </mergeCells>
  <conditionalFormatting sqref="K10:K20">
    <cfRule type="colorScale" priority="3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5">
    <dataValidation type="list" showInputMessage="1" showErrorMessage="1" sqref="O10:O20">
      <formula1>$FK$201:$FK$209</formula1>
    </dataValidation>
    <dataValidation type="list" allowBlank="1" showInputMessage="1" showErrorMessage="1" sqref="R10:R20">
      <formula1>$P$9:$Q$9</formula1>
    </dataValidation>
    <dataValidation type="list" allowBlank="1" showInputMessage="1" showErrorMessage="1" sqref="F10:F20">
      <formula1>$FJ$201:$FJ$205</formula1>
    </dataValidation>
    <dataValidation type="list" allowBlank="1" showInputMessage="1" showErrorMessage="1" sqref="L10">
      <formula1>$N$5:$N$19</formula1>
    </dataValidation>
    <dataValidation type="list" allowBlank="1" showInputMessage="1" showErrorMessage="1" sqref="L11:L20">
      <formula1>$N$5:$N$13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R9" sqref="R9"/>
    </sheetView>
  </sheetViews>
  <sheetFormatPr baseColWidth="10" defaultRowHeight="15" x14ac:dyDescent="0.25"/>
  <cols>
    <col min="2" max="2" width="83.42578125" bestFit="1" customWidth="1"/>
    <col min="3" max="3" width="11.42578125" customWidth="1"/>
    <col min="8" max="8" width="0" hidden="1" customWidth="1"/>
    <col min="9" max="9" width="12.7109375" customWidth="1"/>
    <col min="13" max="13" width="11.42578125" hidden="1" customWidth="1"/>
    <col min="14" max="14" width="13.28515625" hidden="1" customWidth="1"/>
    <col min="15" max="15" width="11.42578125" customWidth="1"/>
  </cols>
  <sheetData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4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4" ht="27.75" customHeight="1" x14ac:dyDescent="0.25">
      <c r="A6" s="1" t="s">
        <v>40</v>
      </c>
      <c r="B6" s="1" t="s">
        <v>6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45</v>
      </c>
      <c r="I6" s="29" t="s">
        <v>45</v>
      </c>
      <c r="J6" s="26"/>
      <c r="K6" s="21" t="s">
        <v>39</v>
      </c>
      <c r="L6" s="21" t="s">
        <v>41</v>
      </c>
      <c r="N6" s="31" t="s">
        <v>46</v>
      </c>
    </row>
    <row r="7" spans="1:14" ht="27" customHeight="1" x14ac:dyDescent="0.25">
      <c r="A7" s="19">
        <v>1</v>
      </c>
      <c r="B7" s="47" t="str">
        <f>'Matriz Planificación'!D10</f>
        <v xml:space="preserve">Limitado control  de la degradación ambiental </v>
      </c>
      <c r="C7" s="4">
        <v>2</v>
      </c>
      <c r="D7" s="4">
        <v>3</v>
      </c>
      <c r="E7" s="4">
        <v>2</v>
      </c>
      <c r="F7" s="4">
        <v>3</v>
      </c>
      <c r="G7" s="5">
        <f>SUM(C7:F7)</f>
        <v>10</v>
      </c>
      <c r="H7" s="21" t="e">
        <f>LOOKUP(G7,#REF!, $N$7:$N$15)</f>
        <v>#REF!</v>
      </c>
      <c r="I7" s="30" t="s">
        <v>55</v>
      </c>
      <c r="K7" s="22">
        <v>1</v>
      </c>
      <c r="L7" s="17" t="s">
        <v>42</v>
      </c>
      <c r="N7" s="31" t="s">
        <v>55</v>
      </c>
    </row>
    <row r="8" spans="1:14" ht="94.5" customHeight="1" x14ac:dyDescent="0.25">
      <c r="A8" s="20">
        <v>2</v>
      </c>
      <c r="B8" s="48" t="s">
        <v>202</v>
      </c>
      <c r="C8" s="4">
        <v>3</v>
      </c>
      <c r="D8" s="4">
        <v>3</v>
      </c>
      <c r="E8" s="4">
        <v>3</v>
      </c>
      <c r="F8" s="4">
        <v>3</v>
      </c>
      <c r="G8" s="5">
        <f xml:space="preserve"> SUM(C8:F8)</f>
        <v>12</v>
      </c>
      <c r="H8" s="21" t="e">
        <f>LOOKUP(G8,#REF!, $N$7:$N$15)</f>
        <v>#REF!</v>
      </c>
      <c r="I8" s="30" t="s">
        <v>55</v>
      </c>
      <c r="K8" s="23">
        <v>2</v>
      </c>
      <c r="L8" s="17" t="s">
        <v>43</v>
      </c>
      <c r="N8" s="31" t="s">
        <v>54</v>
      </c>
    </row>
    <row r="9" spans="1:14" ht="27" customHeight="1" x14ac:dyDescent="0.25">
      <c r="A9" s="20">
        <v>3</v>
      </c>
      <c r="B9" s="48" t="str">
        <f>'Matriz Planificación'!D12</f>
        <v>'Baja disponibilidad del recurso hidrico para la sostenibilidad de los ecosistemas</v>
      </c>
      <c r="C9" s="4">
        <v>3</v>
      </c>
      <c r="D9" s="4">
        <v>3</v>
      </c>
      <c r="E9" s="4">
        <v>3</v>
      </c>
      <c r="F9" s="4">
        <v>3</v>
      </c>
      <c r="G9" s="5">
        <f t="shared" ref="G9:G21" si="0">SUM(C9:F9)</f>
        <v>12</v>
      </c>
      <c r="H9" s="21" t="e">
        <f>LOOKUP(G9,#REF!, $N$7:$N$15)</f>
        <v>#REF!</v>
      </c>
      <c r="I9" s="30" t="s">
        <v>55</v>
      </c>
      <c r="K9" s="24">
        <v>3</v>
      </c>
      <c r="L9" s="17" t="s">
        <v>44</v>
      </c>
      <c r="N9" s="31" t="s">
        <v>53</v>
      </c>
    </row>
    <row r="10" spans="1:14" ht="25.5" customHeight="1" x14ac:dyDescent="0.25">
      <c r="A10" s="19">
        <v>4</v>
      </c>
      <c r="B10" s="47" t="str">
        <f>'Matriz Planificación'!D13</f>
        <v xml:space="preserve">Inadecuado Uso y ocupación de ecosistemas y áreas de interes ambiental </v>
      </c>
      <c r="C10" s="4">
        <v>2</v>
      </c>
      <c r="D10" s="4">
        <v>2</v>
      </c>
      <c r="E10" s="4">
        <v>2</v>
      </c>
      <c r="F10" s="4">
        <v>2</v>
      </c>
      <c r="G10" s="5">
        <f>SUM(C10:F10)</f>
        <v>8</v>
      </c>
      <c r="H10" s="21" t="e">
        <f>LOOKUP(G10,#REF!, $N$7:$N$15)</f>
        <v>#REF!</v>
      </c>
      <c r="I10" s="30" t="s">
        <v>54</v>
      </c>
      <c r="N10" s="31" t="s">
        <v>52</v>
      </c>
    </row>
    <row r="11" spans="1:14" ht="24" customHeight="1" x14ac:dyDescent="0.25">
      <c r="A11" s="19">
        <v>5</v>
      </c>
      <c r="B11" s="49" t="str">
        <f>'Matriz Planificación'!D14</f>
        <v xml:space="preserve">'Contaminacion del aire en areas urbanas   </v>
      </c>
      <c r="C11" s="4">
        <v>1</v>
      </c>
      <c r="D11" s="4">
        <v>1</v>
      </c>
      <c r="E11" s="4">
        <v>1</v>
      </c>
      <c r="F11" s="4">
        <v>1</v>
      </c>
      <c r="G11" s="5">
        <f t="shared" si="0"/>
        <v>4</v>
      </c>
      <c r="H11" s="21" t="e">
        <f>LOOKUP(G11,#REF!, $N$7:$N$15)</f>
        <v>#REF!</v>
      </c>
      <c r="I11" s="30" t="s">
        <v>53</v>
      </c>
      <c r="N11" s="31" t="s">
        <v>51</v>
      </c>
    </row>
    <row r="12" spans="1:14" ht="30.75" customHeight="1" x14ac:dyDescent="0.25">
      <c r="A12" s="19">
        <v>6</v>
      </c>
      <c r="B12" s="49" t="str">
        <f>'Matriz Planificación'!D15</f>
        <v>Contaminación sonora en areas urbanas</v>
      </c>
      <c r="C12" s="4">
        <v>2</v>
      </c>
      <c r="D12" s="4">
        <v>1</v>
      </c>
      <c r="E12" s="4">
        <v>2</v>
      </c>
      <c r="F12" s="4">
        <v>1</v>
      </c>
      <c r="G12" s="5">
        <f t="shared" si="0"/>
        <v>6</v>
      </c>
      <c r="H12" s="21" t="e">
        <f>LOOKUP(G12,#REF!, $N$7:$N$15)</f>
        <v>#REF!</v>
      </c>
      <c r="I12" s="30" t="s">
        <v>54</v>
      </c>
      <c r="N12" s="31" t="s">
        <v>50</v>
      </c>
    </row>
    <row r="13" spans="1:14" ht="39.75" customHeight="1" x14ac:dyDescent="0.25">
      <c r="A13" s="19">
        <v>7</v>
      </c>
      <c r="B13" s="49" t="str">
        <f>'Matriz Planificación'!D16</f>
        <v>Inadecuado manejo y disposición final de los residuos sólidos</v>
      </c>
      <c r="C13" s="4">
        <v>3</v>
      </c>
      <c r="D13" s="4">
        <v>3</v>
      </c>
      <c r="E13" s="4">
        <v>3</v>
      </c>
      <c r="F13" s="4">
        <v>3</v>
      </c>
      <c r="G13" s="5">
        <f t="shared" si="0"/>
        <v>12</v>
      </c>
      <c r="H13" s="21" t="e">
        <f>LOOKUP(G13,#REF!, $N$7:$N$15)</f>
        <v>#REF!</v>
      </c>
      <c r="I13" s="30" t="s">
        <v>55</v>
      </c>
      <c r="N13" s="31" t="s">
        <v>49</v>
      </c>
    </row>
    <row r="14" spans="1:14" ht="44.25" customHeight="1" x14ac:dyDescent="0.25">
      <c r="A14" s="19">
        <v>8</v>
      </c>
      <c r="B14" s="49" t="str">
        <f>'Matriz Planificación'!D17</f>
        <v xml:space="preserve">'Aumento de la vulnerabilidad climática de los ecosistemas que originan el incremento de riesgos y desastres a nivel Provincial. </v>
      </c>
      <c r="C14" s="4">
        <v>3</v>
      </c>
      <c r="D14" s="4">
        <v>3</v>
      </c>
      <c r="E14" s="4">
        <v>3</v>
      </c>
      <c r="F14" s="4">
        <v>3</v>
      </c>
      <c r="G14" s="5">
        <f t="shared" si="0"/>
        <v>12</v>
      </c>
      <c r="H14" s="21" t="e">
        <f>LOOKUP(G14,#REF!, $N$7:$N$15)</f>
        <v>#REF!</v>
      </c>
      <c r="I14" s="30" t="s">
        <v>55</v>
      </c>
      <c r="N14" s="31" t="s">
        <v>48</v>
      </c>
    </row>
    <row r="15" spans="1:14" ht="30.75" customHeight="1" x14ac:dyDescent="0.25">
      <c r="A15" s="19">
        <v>9</v>
      </c>
      <c r="B15" s="49" t="str">
        <f>'Matriz Planificación'!D20</f>
        <v xml:space="preserve">'Limitado acceso directo por parte de la ciudadanía  a la información ambiental  </v>
      </c>
      <c r="C15" s="4">
        <v>1</v>
      </c>
      <c r="D15" s="4">
        <v>2</v>
      </c>
      <c r="E15" s="4">
        <v>1</v>
      </c>
      <c r="F15" s="4">
        <v>1</v>
      </c>
      <c r="G15" s="5">
        <f t="shared" si="0"/>
        <v>5</v>
      </c>
      <c r="H15" s="21" t="e">
        <f>LOOKUP(G15,#REF!, $N$7:$N$15)</f>
        <v>#REF!</v>
      </c>
      <c r="I15" s="30" t="s">
        <v>53</v>
      </c>
      <c r="N15" s="31" t="s">
        <v>47</v>
      </c>
    </row>
    <row r="16" spans="1:14" ht="31.5" customHeight="1" x14ac:dyDescent="0.25">
      <c r="A16" s="19">
        <v>10</v>
      </c>
      <c r="B16" s="2"/>
      <c r="C16" s="4"/>
      <c r="D16" s="4"/>
      <c r="E16" s="4"/>
      <c r="F16" s="4"/>
      <c r="G16" s="5">
        <f t="shared" si="0"/>
        <v>0</v>
      </c>
      <c r="H16" s="21" t="e">
        <f>LOOKUP(G16,#REF!, $N$7:$N$15)</f>
        <v>#REF!</v>
      </c>
      <c r="I16" s="30"/>
      <c r="N16" s="31" t="s">
        <v>61</v>
      </c>
    </row>
    <row r="17" spans="1:14" ht="26.25" customHeight="1" x14ac:dyDescent="0.25">
      <c r="A17" s="19">
        <v>11</v>
      </c>
      <c r="B17" s="2"/>
      <c r="C17" s="4"/>
      <c r="D17" s="4"/>
      <c r="E17" s="4"/>
      <c r="F17" s="4"/>
      <c r="G17" s="5">
        <f t="shared" si="0"/>
        <v>0</v>
      </c>
      <c r="H17" s="21" t="e">
        <f>LOOKUP(G17,#REF!, $N$7:$N$15)</f>
        <v>#REF!</v>
      </c>
      <c r="I17" s="30"/>
      <c r="N17" s="31" t="s">
        <v>62</v>
      </c>
    </row>
    <row r="18" spans="1:14" ht="24.75" customHeight="1" x14ac:dyDescent="0.25">
      <c r="A18" s="19">
        <v>12</v>
      </c>
      <c r="B18" s="2"/>
      <c r="C18" s="4"/>
      <c r="D18" s="4"/>
      <c r="E18" s="4"/>
      <c r="F18" s="4"/>
      <c r="G18" s="5">
        <f t="shared" si="0"/>
        <v>0</v>
      </c>
      <c r="H18" s="21" t="e">
        <f>LOOKUP(G18,#REF!, $N$7:$N$15)</f>
        <v>#REF!</v>
      </c>
      <c r="I18" s="30"/>
      <c r="N18" s="31" t="s">
        <v>63</v>
      </c>
    </row>
    <row r="19" spans="1:14" ht="27" customHeight="1" x14ac:dyDescent="0.25">
      <c r="A19" s="19">
        <v>13</v>
      </c>
      <c r="B19" s="3"/>
      <c r="C19" s="4"/>
      <c r="D19" s="4"/>
      <c r="E19" s="4"/>
      <c r="F19" s="4"/>
      <c r="G19" s="5">
        <f t="shared" si="0"/>
        <v>0</v>
      </c>
      <c r="H19" s="21" t="e">
        <f>LOOKUP(G19,#REF!, $N$7:$N$15)</f>
        <v>#REF!</v>
      </c>
      <c r="I19" s="30"/>
      <c r="N19" s="31" t="s">
        <v>64</v>
      </c>
    </row>
    <row r="20" spans="1:14" ht="25.5" customHeight="1" x14ac:dyDescent="0.25">
      <c r="A20" s="1">
        <v>14</v>
      </c>
      <c r="B20" s="3"/>
      <c r="C20" s="4"/>
      <c r="D20" s="4"/>
      <c r="E20" s="4"/>
      <c r="F20" s="4"/>
      <c r="G20" s="5">
        <f t="shared" si="0"/>
        <v>0</v>
      </c>
      <c r="H20" s="21" t="e">
        <f>LOOKUP(G20,#REF!, $N$7:$N$15)</f>
        <v>#REF!</v>
      </c>
      <c r="I20" s="30"/>
      <c r="N20" s="31" t="s">
        <v>65</v>
      </c>
    </row>
    <row r="21" spans="1:14" ht="25.5" customHeight="1" x14ac:dyDescent="0.25">
      <c r="A21" s="19">
        <v>15</v>
      </c>
      <c r="B21" s="2"/>
      <c r="C21" s="4"/>
      <c r="D21" s="4"/>
      <c r="E21" s="4"/>
      <c r="F21" s="4"/>
      <c r="G21" s="5">
        <f t="shared" si="0"/>
        <v>0</v>
      </c>
      <c r="H21" s="21" t="e">
        <f>LOOKUP(G21,#REF!, $N$7:$N$15)</f>
        <v>#REF!</v>
      </c>
      <c r="I21" s="30"/>
      <c r="N21" s="31" t="s">
        <v>66</v>
      </c>
    </row>
  </sheetData>
  <conditionalFormatting sqref="G7:H21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2">
    <dataValidation type="list" allowBlank="1" showInputMessage="1" showErrorMessage="1" sqref="I8:I21">
      <formula1>$N$7:$N$15</formula1>
    </dataValidation>
    <dataValidation type="list" allowBlank="1" showInputMessage="1" showErrorMessage="1" sqref="N7:N21 I7">
      <formula1>$N$7:$N$21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Planificación</vt:lpstr>
      <vt:lpstr>Matriz Priorización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Gestion Ambiental</cp:lastModifiedBy>
  <dcterms:created xsi:type="dcterms:W3CDTF">2019-04-01T15:00:44Z</dcterms:created>
  <dcterms:modified xsi:type="dcterms:W3CDTF">2024-10-10T22:15:17Z</dcterms:modified>
</cp:coreProperties>
</file>