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d63b3a7cfdd15d/Documentos/MDC/4. CONTEXTO DE LA ORGANIZACION--P/4.3 Determianción del Alcance/I. GESTION AMBIENTAL/SLGA/Elaboración del SLGA 11-23/"/>
    </mc:Choice>
  </mc:AlternateContent>
  <xr:revisionPtr revIDLastSave="367" documentId="11_80B5436DB8F5825075576D84B0BB4B84A9E36137" xr6:coauthVersionLast="47" xr6:coauthVersionMax="47" xr10:uidLastSave="{94761C6F-95ED-4193-8479-0915A6BFA1A4}"/>
  <bookViews>
    <workbookView xWindow="-108" yWindow="-108" windowWidth="23256" windowHeight="12456" xr2:uid="{00000000-000D-0000-FFFF-FFFF00000000}"/>
  </bookViews>
  <sheets>
    <sheet name="Matriz Planificación" sheetId="1" r:id="rId1"/>
    <sheet name="Matriz Priorización " sheetId="2" r:id="rId2"/>
    <sheet name="Hoja1" sheetId="3" r:id="rId3"/>
  </sheets>
  <definedNames>
    <definedName name="_xlnm._FilterDatabase" localSheetId="0" hidden="1">'Matriz Planificación'!$M$7:$Q$9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19" i="1"/>
  <c r="L18" i="1"/>
  <c r="L17" i="1"/>
  <c r="L16" i="1"/>
  <c r="L15" i="1"/>
  <c r="L14" i="1"/>
  <c r="L13" i="1"/>
  <c r="L12" i="1"/>
  <c r="L11" i="1"/>
  <c r="L10" i="1"/>
  <c r="L9" i="1"/>
  <c r="G5" i="2" l="1"/>
  <c r="K9" i="1" s="1"/>
  <c r="G8" i="2" l="1"/>
  <c r="G7" i="2"/>
  <c r="G9" i="2"/>
  <c r="G10" i="2"/>
  <c r="G11" i="2"/>
  <c r="K12" i="1" l="1"/>
  <c r="H10" i="2"/>
  <c r="G12" i="2"/>
  <c r="H12" i="2" s="1"/>
  <c r="G13" i="2"/>
  <c r="G14" i="2"/>
  <c r="H14" i="2" s="1"/>
  <c r="G15" i="2"/>
  <c r="H15" i="2" s="1"/>
  <c r="G16" i="2"/>
  <c r="H16" i="2" s="1"/>
  <c r="G17" i="2"/>
  <c r="G18" i="2"/>
  <c r="H5" i="2" l="1"/>
  <c r="K19" i="1"/>
  <c r="K21" i="1"/>
  <c r="H6" i="2"/>
  <c r="K10" i="1"/>
  <c r="H18" i="2"/>
  <c r="H17" i="2"/>
  <c r="K20" i="1"/>
  <c r="H13" i="2"/>
  <c r="K22" i="1"/>
  <c r="K18" i="1"/>
  <c r="H11" i="2"/>
  <c r="K14" i="1"/>
  <c r="H7" i="2"/>
  <c r="K11" i="1"/>
  <c r="H9" i="2"/>
  <c r="K13" i="1"/>
  <c r="H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Ricardo Francisco Solano Cornejo</author>
    <author>Eduardo Murrieta Arevalo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Debe estar de acuerdo a los ámbitos que se plantean en el SLGA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Se recomienda hacer una lluvia de ideas de todo lo que los integrantes de la CAM ven como problemático en cada ámbito temático del SLGA</t>
        </r>
      </text>
    </comment>
    <comment ref="D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Definir cual es el o los problemas centrales en ese ámbito</t>
        </r>
      </text>
    </comment>
    <comment ref="E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instituciones están relacionadas con el problema</t>
        </r>
      </text>
    </comment>
    <comment ref="F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instituciones están relacionadas con el problema</t>
        </r>
      </text>
    </comment>
    <comment ref="L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Usar la segunda pestaña para priorizar</t>
        </r>
      </text>
    </comment>
    <comment ref="M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determinar los objetivos para cada problema</t>
        </r>
      </text>
    </comment>
    <comment ref="N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ver la vinculación del Objetivo con la matriz regional</t>
        </r>
      </text>
    </comment>
    <comment ref="O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ver la relación con la política nacional del ambiente</t>
        </r>
      </text>
    </comment>
    <comment ref="R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Tipo medio es una herramienta, por ejemplo una norma o capacitaciones. Tipo resultado es resolver el problema como por ejemplo "se ha reducido la contaminación de…"
</t>
        </r>
      </text>
    </comment>
    <comment ref="S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Viene de la columna J</t>
        </r>
      </text>
    </comment>
    <comment ref="T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Específicamente como se va a lograr ese objetivo</t>
        </r>
      </text>
    </comment>
    <comment ref="V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meta nos ponemos al 2030
</t>
        </r>
      </text>
    </comment>
    <comment ref="W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David Ricardo Francisco Solano Cornejo:</t>
        </r>
        <r>
          <rPr>
            <sz val="9"/>
            <color indexed="81"/>
            <rFont val="Tahoma"/>
            <family val="2"/>
          </rPr>
          <t xml:space="preserve">
Que institución local es responsable de liderar la solución del problema</t>
        </r>
      </text>
    </comment>
    <comment ref="B9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Eduardo Murrieta Arévalo:</t>
        </r>
        <r>
          <rPr>
            <sz val="9"/>
            <color indexed="81"/>
            <rFont val="Tahoma"/>
            <family val="2"/>
          </rPr>
          <t xml:space="preserve">
En lo que aplica a sus funciones y competencias en el marco del Proceso de Descentralización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Eduardo Murrieta Arevalo</author>
  </authors>
  <commentList>
    <comment ref="B5" authorId="0" shapeId="0" xr:uid="{DA67FBDE-1BAE-4D10-9CAE-545DA0E01E7D}">
      <text>
        <r>
          <rPr>
            <b/>
            <sz val="9"/>
            <color indexed="81"/>
            <rFont val="Tahoma"/>
            <family val="2"/>
          </rPr>
          <t>Eduardo Murrieta Arevalo:</t>
        </r>
        <r>
          <rPr>
            <sz val="9"/>
            <color indexed="81"/>
            <rFont val="Tahoma"/>
            <family val="2"/>
          </rPr>
          <t xml:space="preserve">
En lo que aplica a sus funciones y competencias en el marco del Proceso de Descentralización </t>
        </r>
      </text>
    </comment>
  </commentList>
</comments>
</file>

<file path=xl/sharedStrings.xml><?xml version="1.0" encoding="utf-8"?>
<sst xmlns="http://schemas.openxmlformats.org/spreadsheetml/2006/main" count="449" uniqueCount="262">
  <si>
    <t>Actores involucrados</t>
  </si>
  <si>
    <t>Gravedad</t>
  </si>
  <si>
    <t>Alcance</t>
  </si>
  <si>
    <t>Magnitud</t>
  </si>
  <si>
    <t>Urgencia</t>
  </si>
  <si>
    <t>Puntaje Total</t>
  </si>
  <si>
    <t>Problemas Ambientales</t>
  </si>
  <si>
    <t>Orden de Prioridad</t>
  </si>
  <si>
    <t>PROPUESTA RUTA ESTRATÉGICA</t>
  </si>
  <si>
    <t>JERARQUIZACIÓN</t>
  </si>
  <si>
    <t>PRIORIZACIÓN DE PROBLEMAS</t>
  </si>
  <si>
    <t xml:space="preserve">Meta al 2030 </t>
  </si>
  <si>
    <t>Objetivos</t>
  </si>
  <si>
    <t>Vinculación con la PNA</t>
  </si>
  <si>
    <t>OP1: 
Mejorar la conservación y el uso sostenible de las especies y de la diversidad genética</t>
  </si>
  <si>
    <t xml:space="preserve">OP 2: 
Reducir los niveles de deforestación y degradación de los ecosistemas
</t>
  </si>
  <si>
    <t>OP 3: 
Reducir la contaminación atmosférica, de aguas marinas y continentales y de los suelos</t>
  </si>
  <si>
    <t xml:space="preserve">OP 4: 
Incrementar la valorización y la adecuada disposición final de los residuos sólidos
</t>
  </si>
  <si>
    <t xml:space="preserve">OP 5: 
Incrementar la adaptación de la población, agentes económicos y el Estado, ante los efectos del cambio climático, peligros hidrometeorológicos, eventos geofísicos y glaciológicos
</t>
  </si>
  <si>
    <t xml:space="preserve">OP 6: 
Fortalecer la Gobernanza ambiental con enfoque territorial en las entidades públicas y privadas
</t>
  </si>
  <si>
    <t xml:space="preserve">OP 7: 
Implementar el enfoque de economía circular en los procesos productivos y prácticas institucionales de las entidades públicas y privadas
</t>
  </si>
  <si>
    <t xml:space="preserve">OP 8: 
Reducir las emisiones de gases de efecto invernadero del país
</t>
  </si>
  <si>
    <t xml:space="preserve">OP 9: 
Mejorar el comportamiento ambiental de la ciudadanía
 </t>
  </si>
  <si>
    <t>Necesidades, Obstáculos y/o Causas del Problema</t>
  </si>
  <si>
    <t>FISCALIZACION AMBIENTAL</t>
  </si>
  <si>
    <t>CONSERVACION DE LA DIVERSIDAD BIOLÓGICA - ANP</t>
  </si>
  <si>
    <t>GESTIÓN INTEGRAL DE RECURSOS HÍDRICOS</t>
  </si>
  <si>
    <t>CALIDAD DEL AIRE</t>
  </si>
  <si>
    <t>GESTIÓN INTEGRAL DE RESIDUOS SÓLIDOS</t>
  </si>
  <si>
    <t>CIUDADANIA Y EDUCACIÓN AMBIENTAL</t>
  </si>
  <si>
    <t>INFORMACIÓN AMBIENTAL</t>
  </si>
  <si>
    <t>AMBITOS TEMÁTICOS                                    DEL SLGA</t>
  </si>
  <si>
    <t>IDENTIFICACIÓN DE PROBLEMAS AMBIENTALES LOCALES</t>
  </si>
  <si>
    <t>Problema Ambiental Local</t>
  </si>
  <si>
    <t>DETERMINACIÓN Y VINCULACION DE OBJETIVOS</t>
  </si>
  <si>
    <t>MITIGACIÓN DEL CAMBIO CLIMÁTICO</t>
  </si>
  <si>
    <t>ADAPTACIÓN DEL CAMBIO CLIMÁTICO</t>
  </si>
  <si>
    <t>CONTAMINACIÓN POR RUIDO</t>
  </si>
  <si>
    <t>CONTAMINACIÓN POR RADIACIONES IONIZANTES</t>
  </si>
  <si>
    <t>CONTAMINACIÓN LUMÍNICA</t>
  </si>
  <si>
    <t>Ponderación</t>
  </si>
  <si>
    <t>Nro.</t>
  </si>
  <si>
    <t>Valoración</t>
  </si>
  <si>
    <t>Bajo</t>
  </si>
  <si>
    <t>Medio</t>
  </si>
  <si>
    <t>Alto</t>
  </si>
  <si>
    <t>Priorización</t>
  </si>
  <si>
    <t>Prioridad</t>
  </si>
  <si>
    <t>PRIORIDAD 9</t>
  </si>
  <si>
    <t>PRIORIDAD 8</t>
  </si>
  <si>
    <t>PRIORIDAD 7</t>
  </si>
  <si>
    <t>PRIORIDAD 6</t>
  </si>
  <si>
    <t>PRIORIDAD 5</t>
  </si>
  <si>
    <t>PRIORIDAD 4</t>
  </si>
  <si>
    <t>PRIORIDAD 3</t>
  </si>
  <si>
    <t>PRIORIDAD 2</t>
  </si>
  <si>
    <t>PRIORIDAD 1</t>
  </si>
  <si>
    <t>Vinculación con la MPPACR</t>
  </si>
  <si>
    <t>Objetivo de Tipo Medio</t>
  </si>
  <si>
    <t>Objetivo de Tipo Resultado</t>
  </si>
  <si>
    <t>Objetivo de Tipo Medio o de Resultado</t>
  </si>
  <si>
    <t>PRIORIDAD 10</t>
  </si>
  <si>
    <t>PRIORIDAD 11</t>
  </si>
  <si>
    <t>PRIORIDAD 12</t>
  </si>
  <si>
    <t>PRIORIDAD 13</t>
  </si>
  <si>
    <t>PRIORIDAD 14</t>
  </si>
  <si>
    <t>Normas o instrumentos locales que atienden el problema</t>
  </si>
  <si>
    <t>Acciones que se están llevando a cabo</t>
  </si>
  <si>
    <t>Institución que lleva a cabo la acción</t>
  </si>
  <si>
    <t>EVALUACIÓN DE IMPACTO AMBIENTAL</t>
  </si>
  <si>
    <t>IDENTIFICACION DE ACCIONES ACTUALES ANTE LOS PROBLEMAS</t>
  </si>
  <si>
    <t>Deterioro de las estructuras productivas y socioculturales de las comunidades amazónicas, andinas y costeras</t>
  </si>
  <si>
    <t>Afectación de la población por emergencia y desastres</t>
  </si>
  <si>
    <t>Mayor Incidencia de Enfermedades</t>
  </si>
  <si>
    <t>Conflictividad Socioambiental acrecentada</t>
  </si>
  <si>
    <t xml:space="preserve">ORDENAMIENTO TERRITORIAL AMBIENTAL </t>
  </si>
  <si>
    <t>Efectos del Problema Ambiental Local</t>
  </si>
  <si>
    <t>Instituciones Responsables</t>
  </si>
  <si>
    <t>Incremento de gases de efecto invernadero (GEI)</t>
  </si>
  <si>
    <t>N°</t>
  </si>
  <si>
    <r>
      <t xml:space="preserve"> Objetivo Estratégico Local Ambiental
</t>
    </r>
    <r>
      <rPr>
        <b/>
        <sz val="16"/>
        <color theme="1"/>
        <rFont val="Cambria"/>
        <family val="1"/>
      </rPr>
      <t>(OEL.A)</t>
    </r>
  </si>
  <si>
    <r>
      <t xml:space="preserve">Acción Estratégica Local Ambiental </t>
    </r>
    <r>
      <rPr>
        <b/>
        <sz val="16"/>
        <color theme="1"/>
        <rFont val="Cambria"/>
        <family val="1"/>
      </rPr>
      <t>(AEL.A)</t>
    </r>
  </si>
  <si>
    <r>
      <t xml:space="preserve">Indicador del </t>
    </r>
    <r>
      <rPr>
        <b/>
        <sz val="16"/>
        <color theme="1"/>
        <rFont val="Cambria"/>
        <family val="1"/>
      </rPr>
      <t>OEL.A</t>
    </r>
  </si>
  <si>
    <t xml:space="preserve">*Poco personal y recursos económico  para un acompañamiento en la elaboración de EIAs  Proyectos de inversión </t>
  </si>
  <si>
    <t>DREM, CONSULTORAS AMBIENTALES, Sectores: PRODUCCION, MINERIA , MIDAGRI,  OEFA , MINEN, población, ANA, MINSA, SERFOR.</t>
  </si>
  <si>
    <t>Limitada capacidad para  identificar, prevenir y 
gestionar los impactos 
ambientales de las 
inversiones públicas y 
privadas.</t>
  </si>
  <si>
    <t>Optimizar la gestión 
de la certificación ambiental 
para prevenir, reducir y 
mitigar los impactos 
ambientales de las 
inversiones públicas y 
privadas.</t>
  </si>
  <si>
    <t>Mejorar las capacidades del personal para  la gestión 
de la certificación ambiental 
para prevenir, reducir y 
mitigar los impactos 
ambientales de las 
inversiones públicas y 
privadas.</t>
  </si>
  <si>
    <t>Gestión sostenible del 
agua, suelos, 
biodiversidad y 
ecosistemas vulnerables</t>
  </si>
  <si>
    <t xml:space="preserve">                                                                                                                    * Mejoramiento del sistema de control de la degradación ambiental de las actividades productivas y de servicios.
* Conservación y uso sostenible de la 
biodiversidad, estudio y evaluación de los 
recursos naturales. (biodiversidad, ecosistemas  y endemismos).
* Equipamiento para monitoreo de la degradación ambiental.
</t>
  </si>
  <si>
    <t>80% de avance de los procesos de certificación ambiental
80% proyectos de inversión con plan de manejo ambiental.
90%  EIA con información precisa y con acceso digital.</t>
  </si>
  <si>
    <t>90% Incremento de la difusión de los instrumentos ambientales de las inversiones publicas y privadas</t>
  </si>
  <si>
    <t xml:space="preserve">* Ausencia de Unidad formuladora para  para evaluación  y gestión  de proyectos ambientales.
*Limitado  acceso a  la información de los EIAs.
*Limitado proceso de certificación ambiental.
*Limitado proceso de supervisión ambiental  </t>
  </si>
  <si>
    <t>MDC, CONSULTORAS AMBIENTALES, POBLACIÓN                                         Sectores: PRODUCCIÓN, , MIDAGRI, OEFA, MINEM, ANA, MINSA, SERFOR</t>
  </si>
  <si>
    <t>Limitado control  de la degradación ambiental.</t>
  </si>
  <si>
    <t>Gobiernos locales, DIRESA, DREM, DIREPRO, DIRCETUR, OEFA, DRTC</t>
  </si>
  <si>
    <t>- Plan Anual de Fiscalización Ambiental - PLANEFA 2023-2024                                                   - Reglamento de Supervisión Ambiental.                                         - Reglamento para la Atención de Denuncias Ambientales.</t>
  </si>
  <si>
    <t>- Implementación y ejecución del Plan Anual de Fiscalización Ambiental - PLANEFA 2023-2024.                                                         - Atención de Denuncias Ambientales.                                       - Aprobación del Reglamento de Supervisión Ambiental.</t>
  </si>
  <si>
    <t>Municipalidad Distrital de Catilluc</t>
  </si>
  <si>
    <t>Limitado control del aumento de la degradación ambiental</t>
  </si>
  <si>
    <t xml:space="preserve">Mejorar el control y la supervisión de la degradación ambiental de las actividades productivas </t>
  </si>
  <si>
    <t>Reducción de la 
contaminación ambiental</t>
  </si>
  <si>
    <t>Número de cuerpos de agua ubicados en el distrito que presentan niveles de calidad ambiental en función a los ECA agua</t>
  </si>
  <si>
    <t xml:space="preserve">Se mejorar la fiscalización ambiental en un 80 % a nivel local </t>
  </si>
  <si>
    <t>Gobierno regional, gobiernos locales, OEFA</t>
  </si>
  <si>
    <t>'Alteración de hábitats con afectación a la biodiversidad en el ámbito Distrital</t>
  </si>
  <si>
    <t>Municipalidad Distrital MIDAGRI, MPC, GORE, SERFOR, UNC, sociedad civil, población en general, Universidades, Instituciones Técnicas.</t>
  </si>
  <si>
    <t>-----------</t>
  </si>
  <si>
    <t>Conservar la biodiversidad y valor ecológico  existente en el Distrito</t>
  </si>
  <si>
    <t>Asegurar la protección de la diversidad genética</t>
  </si>
  <si>
    <t>* Elaboración del Diagnóstico  de Diversidad Biológica del Distrito de Catilluc.
* Mejoramiento del sistema de control de la degradación ambiental de las actividades productivas y de servicios.                                                 
* 'Mejorar la capacidad para prevenir y gestionar los impactos de los proyectos de inversión que afecten los ecosistemas.</t>
  </si>
  <si>
    <t xml:space="preserve">
% de has de ecosistemas de interés Distrital  conservados</t>
  </si>
  <si>
    <t xml:space="preserve"> 01 Diagnóstico elaborado con especies nativas identificadas y con proyectos en proceso de conservación</t>
  </si>
  <si>
    <t>MIDAGRI, MPSM GORE,SERFOR, sociedad civil, población en general.</t>
  </si>
  <si>
    <t>Desconocimiento de la Calidad de nuestro recurso Hídrico.</t>
  </si>
  <si>
    <t>Desconocimiento de la Calidad y cantidad  del 
recurso hídrico para la 
sostenibilidad de los 
ecosistemas.</t>
  </si>
  <si>
    <t xml:space="preserve"> Asegurar la gestión 
integral del recurso hídrico para la sostenibilidad de los ecosistemas.</t>
  </si>
  <si>
    <t>Gestión sostenible del agua, suelos, 
biodiversidad y 
ecosistemas vulnerables</t>
  </si>
  <si>
    <t>Número de cuerpos de agua ubicados en el Distrito que presentan niveles de calidad ambiental en función a los ECA agua</t>
  </si>
  <si>
    <t>Contar con  90% de cuerpos de agua monitoreados .</t>
  </si>
  <si>
    <t>GORE, gobiernos locales, población en general.</t>
  </si>
  <si>
    <t>* Vulnerabilidad de la disponibilidad del Recurso Hídrico.
* Desconocimiento de la Calidad y cantidad  del recurso hídrico para la 
sostenibilidad de los ecosistemas.</t>
  </si>
  <si>
    <t>Inadecuado Uso y ocupación de ecosistemas y áreas de interés ambiental</t>
  </si>
  <si>
    <t>GORE, Gobiernos Locales; Población.</t>
  </si>
  <si>
    <t xml:space="preserve">Inadecuado uso y ocupación de ecosistemas y áreas de interés ambiental.                                      - </t>
  </si>
  <si>
    <t>01 plano catastral actualizado de la ciudad
01 Plan de Ordenamiento territorial elaborado y en implementación</t>
  </si>
  <si>
    <t>* Fortalecer la planificación y gestión territorial: OT Regional y ZEE-OT en ámbitos locales.
* Promover inversiones para el 
acondicionamiento territorial en zonas seguras para la producción y ubicación de asentamientos humanos</t>
  </si>
  <si>
    <t xml:space="preserve">
01 Plan de Ordenamiento territorial elaborado y en implementación.</t>
  </si>
  <si>
    <t>Mejorar la gestión del territorio con enfoque ambiental</t>
  </si>
  <si>
    <t>Equipos de monitoreo para evaluar el Aire.</t>
  </si>
  <si>
    <t>. Reducir la 
contaminación del aire en áreas urbanas</t>
  </si>
  <si>
    <t>Municipalidad Distrital, OEFA</t>
  </si>
  <si>
    <t>Evaluar la 
contaminación ambiental en el aire.</t>
  </si>
  <si>
    <t xml:space="preserve">Evaluar la Gestión ambiental </t>
  </si>
  <si>
    <t>Monitoreo de la calidad de Aire en el distrito de Catilluc.</t>
  </si>
  <si>
    <t xml:space="preserve">Resultados de Evaluación </t>
  </si>
  <si>
    <t xml:space="preserve">Informe de evaluación </t>
  </si>
  <si>
    <t>GORE, gobiernos locales, población en general.OEFA</t>
  </si>
  <si>
    <t xml:space="preserve">* Fortalecimiento y  continuidad de  los programa de segregación integral de RRSS en la fuente de generación
* No se cuenta un rellenos sanitario distrital 
*  Ausencia de tecnología para acelerar la fermentación de residuos sólidos
* Ausencia de equipo para compactar y reducir el volumen e RRSS
No se realiza la recolección de los residuos de construcción por parte de quienes los generan.
* No existe  educación ambiental en todos los niveles.                                                                                    * Poca participación de la población en los programas de segregación.
</t>
  </si>
  <si>
    <t xml:space="preserve">                           Inadecuada segregación, recolección, transporte y disposición final de RR.SS en el distrito
</t>
  </si>
  <si>
    <t xml:space="preserve">Gobierno  s, OEFA, DIRESA, DRT, MTC, FEMA,  población, sociedad civil, </t>
  </si>
  <si>
    <t xml:space="preserve">                           Inadecuada segregación, recolección, transporte y disposición final de RR.SS en el distrito</t>
  </si>
  <si>
    <t xml:space="preserve">Asegurar el tratamiento y disposición final adecuados de los residuos sólidos </t>
  </si>
  <si>
    <t>Asegurar la gestión integral de residuos sólidos</t>
  </si>
  <si>
    <t>Asegurar el tratamiento y disposición final adecuados de los residuos sólidos</t>
  </si>
  <si>
    <t xml:space="preserve">Implementación el Plan Distrital de Manejo de RRSS  (Asegurar la segregación,  recolección,  tratamiento, traslado y disposición final adecuados de los residuos sólido)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Elaborar el estudio del Relleno Sanitario.
*'Mejoramiento del acceso directo por parte de la ciudadanía  a la información ambiental actualizada y de interés.
</t>
  </si>
  <si>
    <t>Toneladas de Residuos Sólidos adecuadamente tratados y Valorizados.</t>
  </si>
  <si>
    <t>El 80% de los residuos
sólidos no reutilizables
son tratados y dispuestos
adecuadamente.</t>
  </si>
  <si>
    <t>GORE, gobiernos locales, población en general, OEFA, DIRESA, MTC, Asociaciones de Recicladores</t>
  </si>
  <si>
    <t>Ausencia de Políticas públicas para reducir la emisión de GEI.
Ausencia de un Plan Distrital de Mitigación y Adaptación al Cambio Climático.
'Limitada planificación y gestión sostenible de los recursos naturales  en el Distrito de Catilluc
                                                                                                                                                                                  Escasa investigación para la mitigación y adaptación al Cambio Climático</t>
  </si>
  <si>
    <t xml:space="preserve">Aumento de la vulnerabilidad climática de los ecosistemas a nivel Distrital. </t>
  </si>
  <si>
    <t>MUNICIPALIDAD DISTRITAL, 'RENAMA, SENAMHI, ANA, ALA, DRAC, GORE-MIDAGRI, MPC. FONDO DE AGUA CUENCA VERDE</t>
  </si>
  <si>
    <t>Aumento de la vulnerabilidad climática de los ecosistemas a nivel regional</t>
  </si>
  <si>
    <t xml:space="preserve">Regular la mitigación  de efectos invernaderos frente al cambio climático  
Planificar, investigar, promover y ejecutar acciones de adaptación al cambio climático.    </t>
  </si>
  <si>
    <t xml:space="preserve"> Reducir la vulnerabilidad y exposición de la población ante peligros naturales y antrópicos en un contexto de cambio climático</t>
  </si>
  <si>
    <t>Disminuir la vulnerabilidad climática de los ecosistemas en el distrito</t>
  </si>
  <si>
    <t xml:space="preserve">                                                                                                                                         *Identificar los ecosistemas vulnerables al cambio climático, por encontrarnos en cabecera de cuenca .
* Planificar, investigar, promover y ejecutar acciones de adaptación al cambio climático.                                                                                                                                                                      
*Consenso de las políticas públicas para reducción de emisiones de efecto invernadero.
*Ejecución del Plan Distrital de Mitigación y Adaptación al Cambio Climático.</t>
  </si>
  <si>
    <t>N° de ecosistemas vulnerables identificados .</t>
  </si>
  <si>
    <t>01 Estrategia Distrital para la conservación de ecosistemas Vulnerables</t>
  </si>
  <si>
    <t>MINAM. GORE, RENAMA, SENHAMI, ANA, ALA, Gobiernos locales, población en general</t>
  </si>
  <si>
    <t>Falta de  presupuesto para la implementación de programas en educación, cultura y ciudadanía  ambiental.    
                                                                                        Fortalecimiento de capacidades operativas de las Instituciones educativas para implementar los programas de educación, cultura y ciudadanía ambiental.        
                                                                               Difusión de la normatividad local, regional y nacional en educación ambiental
Déficit de lectura en las personas y la falta de contenidos ecológicos en las instituciones educativas.
Medios de comunicación masiva difunden programas que no ayuda a formar conciencia ambiental.</t>
  </si>
  <si>
    <t>- Programa Municipal EDUCCA.                                        - Plan de Trabajo del Programa Municipal EDUCCA.</t>
  </si>
  <si>
    <t>12. Mejorar el comportamiento  ambientalmente no sostenible de los  ciudadanos</t>
  </si>
  <si>
    <t xml:space="preserve"> Mejorar el comportamiento  ambientalmente no sostenible de los  ciudadanos</t>
  </si>
  <si>
    <t xml:space="preserve">- N° de instituciones que participan en el programa municipal EDUCCA.                        </t>
  </si>
  <si>
    <t xml:space="preserve">- 50% de instituciones educativas participan en el programa municipal EDUCCA. </t>
  </si>
  <si>
    <t>Contar con la Plataforma
de Información Ambiental.
'- Las entidades y órganos que generan información ambiental en la región, no la disponen en medios digitales y/o formatos estandarizados para su disposición e intercambio.
- Limitada disponibilidad de información ambiental relevante, oportuna y de calidad.</t>
  </si>
  <si>
    <t xml:space="preserve">Limitado acceso directo de la ciudadanía a la información ambiental </t>
  </si>
  <si>
    <t xml:space="preserve">GORE Cajamarca, , DRA, DRT, DIREPRO, Órganos Desconcentrados de OEFA, ANA, SERNANP, SERFOR en Cajamarca, Gobiernos Locales, Universidades, ONGs, Consultoras Ambientales </t>
  </si>
  <si>
    <t>Mejorar el acceso directo por parte de la ciudadanía a la información ambiental actualizada y de interés.</t>
  </si>
  <si>
    <t>- Mejoramiento del acceso directo por parte de la ciudadanía a la información ambiental actualizada y de interés.                                        - Consolidar el SIAL, brindando el acceso libre y efectivo a la información ambiental.</t>
  </si>
  <si>
    <t>- N° visitas al SIAL que acceden a información ambiental.                                       -SIAL actualizado y operativo.</t>
  </si>
  <si>
    <t>- Ciudadanos visitan el SIAL.                                    - Se consolidad el SIAL al 70% en distritos.</t>
  </si>
  <si>
    <t>Contratar Ing. Ambiental en el área de desarrollo económico y ambiental</t>
  </si>
  <si>
    <t>Mejorar el control y la supervisión de la degradación ambiental por parte de los gobiernos locales .</t>
  </si>
  <si>
    <t xml:space="preserve">Crear área de Catastro </t>
  </si>
  <si>
    <t>Elabora e implementar el plan de acondicionamiento territorial e identificación de áreas de conservación ambiental.</t>
  </si>
  <si>
    <t>No existe problemas  de esta naturaleza</t>
  </si>
  <si>
    <t>- .                                                               - Ejecución de programas de segregación en fuente y recolección selectiva.     - Ejecución del PLANEFA.   - Ejecución del Programa EDUCCA.                                 - Atención de denuncias ambientales.  - Ejecución de la norma que regula la gestión de RR.SS.</t>
  </si>
  <si>
    <t xml:space="preserve">Proceso de elaboración de Política ambiental y cambio climático </t>
  </si>
  <si>
    <t>Reuniones con sociedad civil, sector publico y privado</t>
  </si>
  <si>
    <t xml:space="preserve"> Limitada conciencia y ciudadanía ambiental</t>
  </si>
  <si>
    <t xml:space="preserve">DRE, UGEL´s, IIEE, Institutos,   Organizaciones Civiles, Empresas Privadas, GORE, Municipalidad distrital,  población en general. Rondas campesinas, Juntas vecinales </t>
  </si>
  <si>
    <t>- Implementación y ejecución del Programa Municipal EDUCCA.                                        - Implementación y ejecución del Plan de Trabajo del Programa Municipal EDUCCA.</t>
  </si>
  <si>
    <t>Mejorar la sensibilización  y cultura ambiental para la protección de los recursos naturales y control de la calidad ambiental</t>
  </si>
  <si>
    <t>- Mejorar la sensibilización y cultura ambiental para la protección de los recursos naturales y control de la calidad ambiental.                                                                                                         - Fortalecer la aplicación del enfoque ambiental en las Instituciones Educativas en el marco de la educación para el desarrollo sostenible.</t>
  </si>
  <si>
    <t>DRE, UGEL´s, Institutos, Universidades, Organización de Voluntarios, Organizaciones Civiles, Empresas Privadas, GORE, Municipalidades distritales, Medios de Comunicación, población en general, Instituciones educativas</t>
  </si>
  <si>
    <t>- Programa Municipal EDUCCA.                                        - Plan de Trabajo del Programa Municipal EDUCCA.                                       - SIGERSOL.                                    -  SIGIP                                                - Plataforma digital del programa de incentivos.</t>
  </si>
  <si>
    <t>- Implementación y ejecución del Programa Municipal EDUCCA.                                        - Implementación y ejecución del Plan de Trabajo del Programa Municipal EDUCCA.                              - Reporte en la plataformas digitales  PLANEFA, SIGIP, PROGRAMA DE INCENTIVOS, SIGERSOL</t>
  </si>
  <si>
    <t>Mejorar el acceso a la información ambiental actualizando datos de interés, para toma decisiones.</t>
  </si>
  <si>
    <t>Institutos, Universidades, Organización de Voluntarios, Organizaciones Civiles, Empresas Privadas, GORE, Municipalidades distritales, Medios de Comunicación, población en general, Instituciones educativas</t>
  </si>
  <si>
    <t>Sumatoria Total de la Ponderación de criterios de priorización</t>
  </si>
  <si>
    <t>*Mejoramiento del sistema de control de la degradación ambiental de las actividades productivas y de servicios.
*Equipamiento para monitoreo de la degradación ambiental.
*Fortalecer el ejercicio de la Fiscalización Ambiental y los mecanismos de participación en el distrito.</t>
  </si>
  <si>
    <t xml:space="preserve">* Se necesita presupuesto para las supervisión y fiscalización en materia  ambiental.
* Baja implementación y ejecución del PLANEFA por  Gobiernos Locales de la distrito.
     </t>
  </si>
  <si>
    <t xml:space="preserve"> - Ausencia de una Estrategia distritol para las conservación y uso sostenible de lose ecosistemas.                                                         - Falta implementar mecanismos como MERESE.                                                                                       - Ausencia de un programa de preservación y conservación de especies nativas vegetales o endémicas del distrito.                                                          </t>
  </si>
  <si>
    <t>Alteración de hábitats con afectación a la ecología y biodiversidad en el ámbito distritol</t>
  </si>
  <si>
    <t>Conservar la biodiversidad y valor ecológico  existente en la distrito</t>
  </si>
  <si>
    <t>Ausencia de Plan de Acondicionamiento y Ordenamiento Territorial distritol.
Vacíos normativos para el uso del territorio y en su cumplimiento</t>
  </si>
  <si>
    <t>MATRIZ DE PRIORIDADES DE LA POLÍTICA AMBIENTAL Y CLIMATICA LOCAL (MPPACL) DE CATILLUC</t>
  </si>
  <si>
    <t>ANA, ALA Chancay Lambayeque ,AAA, Fondo del Agua cuenca Verde, Imar Costa Norte, DIGESA,  OEFA, EPSS, JAAS, Junta de Regantes, Centro de Salud</t>
  </si>
  <si>
    <t xml:space="preserve">* Promoción de prácticas de manejo de suelos y agua en zonas de ladera y valles interandinos  con fines de producción agropecuaria y forestal.
* Gestión integral de cuencas con énfasis en agua, suelo y cobertura vegetal
* Impulsar el desarrollo forestal regional: macizos  y agroforestería.
 Monitoreo participativos </t>
  </si>
  <si>
    <t xml:space="preserve">-Elaboración de estudio de selección de sitio del Relleno Sanitario.
Elaboración de Caracterización de RRSS
Elaboración del Plan de manejo de Residuos solidos  
Ordenanza Municipal de Manejo de RRSS                                                        - Programas de segregación en fuente y recolección selectiva.                                         - Norma que regula la gestión de RRSS                              - Reglamento de supervisión ambiental                                        - reglamento  para la atención de denuncias ambientales </t>
  </si>
  <si>
    <t xml:space="preserve">Item </t>
  </si>
  <si>
    <t xml:space="preserve">Institusión </t>
  </si>
  <si>
    <t xml:space="preserve">Modo </t>
  </si>
  <si>
    <t xml:space="preserve">Nombre y Apellidos </t>
  </si>
  <si>
    <t xml:space="preserve">Validación </t>
  </si>
  <si>
    <t> 01</t>
  </si>
  <si>
    <t>Policia Nacional de Perú </t>
  </si>
  <si>
    <t xml:space="preserve"> Presencial </t>
  </si>
  <si>
    <t xml:space="preserve"> Oscar  Abel Vásquez Salazar </t>
  </si>
  <si>
    <t>SI</t>
  </si>
  <si>
    <t> 02</t>
  </si>
  <si>
    <t> Presidente de JASS</t>
  </si>
  <si>
    <t xml:space="preserve"> Segundo Becerra Fernández </t>
  </si>
  <si>
    <t> 03</t>
  </si>
  <si>
    <t> Municipalidad Distrital de Catilluc - MDC</t>
  </si>
  <si>
    <t xml:space="preserve"> Norvil Sánchez Suarez </t>
  </si>
  <si>
    <t> 04</t>
  </si>
  <si>
    <t> Centro de Salud Catilluc</t>
  </si>
  <si>
    <t> Presencial</t>
  </si>
  <si>
    <t xml:space="preserve"> Jesi Manosalva Becerra </t>
  </si>
  <si>
    <t> I.E. Tupac Amarú</t>
  </si>
  <si>
    <t xml:space="preserve"> Virtual </t>
  </si>
  <si>
    <t xml:space="preserve"> Jaime Becerra Romero </t>
  </si>
  <si>
    <t> 06</t>
  </si>
  <si>
    <t>I.E 82755</t>
  </si>
  <si>
    <t xml:space="preserve"> Nemecio Monsefú Hernández </t>
  </si>
  <si>
    <t> 07</t>
  </si>
  <si>
    <t> José David Tapia Meléndez</t>
  </si>
  <si>
    <t> 08</t>
  </si>
  <si>
    <t xml:space="preserve"> Ronda Campesina Catilluc </t>
  </si>
  <si>
    <t> Wilfredo Quispe Hernández</t>
  </si>
  <si>
    <t> 09</t>
  </si>
  <si>
    <t xml:space="preserve"> Sociedad Civil </t>
  </si>
  <si>
    <t>Lidia Rivera León  </t>
  </si>
  <si>
    <t> 10</t>
  </si>
  <si>
    <t xml:space="preserve"> Einstein Mondragon Quispe </t>
  </si>
  <si>
    <t> 11</t>
  </si>
  <si>
    <t xml:space="preserve">Iglesia de Nazareno </t>
  </si>
  <si>
    <t>Presencial  </t>
  </si>
  <si>
    <t> Crucelina Castañeda Poma</t>
  </si>
  <si>
    <t> 12</t>
  </si>
  <si>
    <t xml:space="preserve"> Regido en temas ambientales </t>
  </si>
  <si>
    <t xml:space="preserve"> Nicanor Fernández Hernández </t>
  </si>
  <si>
    <t> 13</t>
  </si>
  <si>
    <t> Comisión de Riego Catilluc</t>
  </si>
  <si>
    <t>Eladio Guerrero Paredes </t>
  </si>
  <si>
    <t> 14</t>
  </si>
  <si>
    <t xml:space="preserve">Presidente Comité del Pueblo </t>
  </si>
  <si>
    <t xml:space="preserve">Ausberto Hernández Hernández  </t>
  </si>
  <si>
    <t> 15</t>
  </si>
  <si>
    <t xml:space="preserve">Agencia Agraria San Miguel </t>
  </si>
  <si>
    <t>Porfidio Llatas Mendoza  </t>
  </si>
  <si>
    <t> 16</t>
  </si>
  <si>
    <t> Jefe de ATM -MDC</t>
  </si>
  <si>
    <t>Presencial </t>
  </si>
  <si>
    <t>Edwin Caballero Hernández  </t>
  </si>
  <si>
    <t> 05</t>
  </si>
  <si>
    <t>Modalidad</t>
  </si>
  <si>
    <t>Titular</t>
  </si>
  <si>
    <t xml:space="preserve">Alterno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</si>
</sst>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6"/>
      <name val="Cambria"/>
      <family val="1"/>
    </font>
    <font>
      <sz val="16"/>
      <color rgb="FF000000"/>
      <name val="Cambria"/>
      <family val="1"/>
    </font>
    <font>
      <b/>
      <sz val="11"/>
      <color theme="1"/>
      <name val="Cambria"/>
      <family val="1"/>
    </font>
    <font>
      <b/>
      <sz val="40"/>
      <color rgb="FF006699"/>
      <name val="Cambria"/>
      <family val="1"/>
    </font>
    <font>
      <b/>
      <sz val="11"/>
      <color rgb="FFFFFFFF"/>
      <name val="Cambria"/>
      <family val="1"/>
    </font>
    <font>
      <sz val="11"/>
      <color rgb="FF000000"/>
      <name val="Cambria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8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9" borderId="0" xfId="0" applyFill="1"/>
    <xf numFmtId="0" fontId="4" fillId="0" borderId="1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0" borderId="1" xfId="0" quotePrefix="1" applyFont="1" applyBorder="1" applyAlignment="1">
      <alignment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vertical="center" wrapText="1"/>
    </xf>
    <xf numFmtId="0" fontId="14" fillId="0" borderId="1" xfId="0" quotePrefix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9" borderId="0" xfId="0" applyFont="1" applyFill="1"/>
    <xf numFmtId="0" fontId="16" fillId="15" borderId="18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vertical="center" wrapText="1"/>
    </xf>
    <xf numFmtId="0" fontId="14" fillId="0" borderId="1" xfId="0" quotePrefix="1" applyFont="1" applyFill="1" applyBorder="1" applyAlignment="1">
      <alignment vertical="center" wrapText="1"/>
    </xf>
    <xf numFmtId="0" fontId="8" fillId="0" borderId="0" xfId="0" applyFont="1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</xdr:colOff>
      <xdr:row>0</xdr:row>
      <xdr:rowOff>57150</xdr:rowOff>
    </xdr:from>
    <xdr:to>
      <xdr:col>2</xdr:col>
      <xdr:colOff>1238250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6F2ACD-13D8-AD42-54A4-FB90071DD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" y="57150"/>
          <a:ext cx="4103370" cy="1771650"/>
        </a:xfrm>
        <a:prstGeom prst="rect">
          <a:avLst/>
        </a:prstGeom>
      </xdr:spPr>
    </xdr:pic>
    <xdr:clientData/>
  </xdr:twoCellAnchor>
  <xdr:twoCellAnchor editAs="oneCell">
    <xdr:from>
      <xdr:col>20</xdr:col>
      <xdr:colOff>1153159</xdr:colOff>
      <xdr:row>0</xdr:row>
      <xdr:rowOff>161290</xdr:rowOff>
    </xdr:from>
    <xdr:to>
      <xdr:col>22</xdr:col>
      <xdr:colOff>1104900</xdr:colOff>
      <xdr:row>6</xdr:row>
      <xdr:rowOff>8174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CD01DB-986E-8BE4-C1B2-3062A46D8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2566609" y="161290"/>
          <a:ext cx="2599691" cy="1675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11"/>
  <sheetViews>
    <sheetView tabSelected="1" topLeftCell="A12" zoomScale="40" zoomScaleNormal="40" workbookViewId="0">
      <selection activeCell="B18" sqref="B18"/>
    </sheetView>
  </sheetViews>
  <sheetFormatPr baseColWidth="10" defaultRowHeight="13.8" x14ac:dyDescent="0.25"/>
  <cols>
    <col min="1" max="1" width="5.6640625" style="16" customWidth="1"/>
    <col min="2" max="2" width="46.88671875" style="16" customWidth="1"/>
    <col min="3" max="3" width="41.6640625" style="16" customWidth="1"/>
    <col min="4" max="4" width="27.88671875" style="16" customWidth="1"/>
    <col min="5" max="5" width="24.33203125" style="16" customWidth="1"/>
    <col min="6" max="6" width="31.6640625" style="16" customWidth="1"/>
    <col min="7" max="7" width="28.6640625" style="16" customWidth="1"/>
    <col min="8" max="8" width="24.6640625" style="16" customWidth="1"/>
    <col min="9" max="9" width="23.88671875" style="16" customWidth="1"/>
    <col min="10" max="10" width="28.5546875" style="29" customWidth="1"/>
    <col min="11" max="11" width="17.6640625" style="16" hidden="1" customWidth="1"/>
    <col min="12" max="12" width="18.33203125" style="16" customWidth="1"/>
    <col min="13" max="14" width="20.88671875" style="16" customWidth="1"/>
    <col min="15" max="15" width="26.6640625" style="16" customWidth="1"/>
    <col min="16" max="16" width="18.6640625" style="16" hidden="1" customWidth="1"/>
    <col min="17" max="17" width="21" style="16" hidden="1" customWidth="1"/>
    <col min="18" max="18" width="26.88671875" style="16" customWidth="1"/>
    <col min="19" max="19" width="27.109375" style="16" customWidth="1"/>
    <col min="20" max="20" width="33.44140625" style="16" customWidth="1"/>
    <col min="21" max="21" width="18.6640625" style="16" customWidth="1"/>
    <col min="22" max="22" width="20.109375" style="16" customWidth="1"/>
    <col min="23" max="23" width="28.33203125" style="16" customWidth="1"/>
    <col min="24" max="65" width="11.5546875" style="16"/>
    <col min="66" max="66" width="44.6640625" style="16" customWidth="1"/>
    <col min="67" max="163" width="11.5546875" style="16"/>
    <col min="164" max="164" width="0.5546875" style="16" customWidth="1"/>
    <col min="165" max="165" width="21.5546875" style="16" customWidth="1"/>
    <col min="166" max="166" width="52.88671875" style="16" customWidth="1"/>
    <col min="167" max="167" width="38.44140625" style="16" customWidth="1"/>
    <col min="168" max="16384" width="11.5546875" style="16"/>
  </cols>
  <sheetData>
    <row r="1" spans="1:27" ht="14.4" customHeight="1" x14ac:dyDescent="0.25">
      <c r="A1" s="55"/>
      <c r="B1" s="56"/>
      <c r="C1" s="57"/>
      <c r="D1" s="64" t="s">
        <v>198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55"/>
      <c r="V1" s="56"/>
      <c r="W1" s="57"/>
    </row>
    <row r="2" spans="1:27" x14ac:dyDescent="0.25">
      <c r="A2" s="58"/>
      <c r="B2" s="59"/>
      <c r="C2" s="60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  <c r="U2" s="58"/>
      <c r="V2" s="59"/>
      <c r="W2" s="60"/>
    </row>
    <row r="3" spans="1:27" x14ac:dyDescent="0.25">
      <c r="A3" s="58"/>
      <c r="B3" s="59"/>
      <c r="C3" s="60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58"/>
      <c r="V3" s="59"/>
      <c r="W3" s="60"/>
    </row>
    <row r="4" spans="1:27" x14ac:dyDescent="0.25">
      <c r="A4" s="58"/>
      <c r="B4" s="59"/>
      <c r="C4" s="60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58"/>
      <c r="V4" s="59"/>
      <c r="W4" s="60"/>
    </row>
    <row r="5" spans="1:27" ht="49.8" customHeight="1" x14ac:dyDescent="0.25">
      <c r="A5" s="58"/>
      <c r="B5" s="59"/>
      <c r="C5" s="60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U5" s="58"/>
      <c r="V5" s="59"/>
      <c r="W5" s="60"/>
    </row>
    <row r="6" spans="1:27" ht="39" customHeight="1" thickBot="1" x14ac:dyDescent="0.45">
      <c r="A6" s="61"/>
      <c r="B6" s="62"/>
      <c r="C6" s="63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61"/>
      <c r="V6" s="62"/>
      <c r="W6" s="63"/>
      <c r="X6" s="44"/>
      <c r="Y6" s="44"/>
      <c r="Z6" s="44"/>
      <c r="AA6" s="44"/>
    </row>
    <row r="7" spans="1:27" ht="48.6" customHeight="1" x14ac:dyDescent="0.25">
      <c r="A7" s="70" t="s">
        <v>79</v>
      </c>
      <c r="B7" s="70" t="s">
        <v>31</v>
      </c>
      <c r="C7" s="72" t="s">
        <v>32</v>
      </c>
      <c r="D7" s="73"/>
      <c r="E7" s="73"/>
      <c r="F7" s="74"/>
      <c r="G7" s="85" t="s">
        <v>70</v>
      </c>
      <c r="H7" s="85"/>
      <c r="I7" s="85"/>
      <c r="J7" s="80" t="s">
        <v>10</v>
      </c>
      <c r="K7" s="81"/>
      <c r="L7" s="82"/>
      <c r="M7" s="75" t="s">
        <v>34</v>
      </c>
      <c r="N7" s="76"/>
      <c r="O7" s="77"/>
      <c r="P7" s="78" t="s">
        <v>9</v>
      </c>
      <c r="Q7" s="79"/>
      <c r="R7" s="18" t="s">
        <v>9</v>
      </c>
      <c r="S7" s="83" t="s">
        <v>8</v>
      </c>
      <c r="T7" s="84"/>
      <c r="U7" s="84"/>
      <c r="V7" s="84"/>
      <c r="W7" s="84"/>
    </row>
    <row r="8" spans="1:27" ht="83.25" customHeight="1" x14ac:dyDescent="0.25">
      <c r="A8" s="71"/>
      <c r="B8" s="71"/>
      <c r="C8" s="35" t="s">
        <v>23</v>
      </c>
      <c r="D8" s="35" t="s">
        <v>33</v>
      </c>
      <c r="E8" s="35" t="s">
        <v>0</v>
      </c>
      <c r="F8" s="35" t="s">
        <v>76</v>
      </c>
      <c r="G8" s="19" t="s">
        <v>66</v>
      </c>
      <c r="H8" s="19" t="s">
        <v>67</v>
      </c>
      <c r="I8" s="19" t="s">
        <v>68</v>
      </c>
      <c r="J8" s="20" t="s">
        <v>33</v>
      </c>
      <c r="K8" s="20" t="s">
        <v>191</v>
      </c>
      <c r="L8" s="20" t="s">
        <v>7</v>
      </c>
      <c r="M8" s="21" t="s">
        <v>12</v>
      </c>
      <c r="N8" s="21" t="s">
        <v>57</v>
      </c>
      <c r="O8" s="21" t="s">
        <v>13</v>
      </c>
      <c r="P8" s="22" t="s">
        <v>58</v>
      </c>
      <c r="Q8" s="22" t="s">
        <v>59</v>
      </c>
      <c r="R8" s="23" t="s">
        <v>60</v>
      </c>
      <c r="S8" s="24" t="s">
        <v>80</v>
      </c>
      <c r="T8" s="24" t="s">
        <v>81</v>
      </c>
      <c r="U8" s="24" t="s">
        <v>82</v>
      </c>
      <c r="V8" s="24" t="s">
        <v>11</v>
      </c>
      <c r="W8" s="24" t="s">
        <v>77</v>
      </c>
    </row>
    <row r="9" spans="1:27" ht="136.80000000000001" customHeight="1" x14ac:dyDescent="0.25">
      <c r="A9" s="17">
        <v>1</v>
      </c>
      <c r="B9" s="33" t="s">
        <v>69</v>
      </c>
      <c r="C9" s="37" t="s">
        <v>92</v>
      </c>
      <c r="D9" s="38" t="s">
        <v>83</v>
      </c>
      <c r="E9" s="38" t="s">
        <v>84</v>
      </c>
      <c r="F9" s="39" t="s">
        <v>74</v>
      </c>
      <c r="G9" s="40" t="s">
        <v>107</v>
      </c>
      <c r="H9" s="39" t="s">
        <v>173</v>
      </c>
      <c r="I9" s="39" t="s">
        <v>98</v>
      </c>
      <c r="J9" s="40" t="s">
        <v>85</v>
      </c>
      <c r="K9" s="40">
        <f>'Matriz Priorización '!G5</f>
        <v>6</v>
      </c>
      <c r="L9" s="28" t="str">
        <f>+'Matriz Priorización '!I5</f>
        <v>PRIORIDAD 4</v>
      </c>
      <c r="M9" s="40" t="s">
        <v>86</v>
      </c>
      <c r="N9" s="40" t="s">
        <v>87</v>
      </c>
      <c r="O9" s="37" t="s">
        <v>19</v>
      </c>
      <c r="P9" s="41"/>
      <c r="Q9" s="42"/>
      <c r="R9" s="28" t="s">
        <v>58</v>
      </c>
      <c r="S9" s="37" t="s">
        <v>88</v>
      </c>
      <c r="T9" s="37" t="s">
        <v>89</v>
      </c>
      <c r="U9" s="39" t="s">
        <v>90</v>
      </c>
      <c r="V9" s="39" t="s">
        <v>91</v>
      </c>
      <c r="W9" s="40" t="s">
        <v>93</v>
      </c>
    </row>
    <row r="10" spans="1:27" ht="176.4" customHeight="1" x14ac:dyDescent="0.25">
      <c r="A10" s="17">
        <v>2</v>
      </c>
      <c r="B10" s="34" t="s">
        <v>24</v>
      </c>
      <c r="C10" s="38" t="s">
        <v>193</v>
      </c>
      <c r="D10" s="37" t="s">
        <v>94</v>
      </c>
      <c r="E10" s="37" t="s">
        <v>95</v>
      </c>
      <c r="F10" s="39" t="s">
        <v>71</v>
      </c>
      <c r="G10" s="40" t="s">
        <v>96</v>
      </c>
      <c r="H10" s="40" t="s">
        <v>97</v>
      </c>
      <c r="I10" s="39" t="s">
        <v>98</v>
      </c>
      <c r="J10" s="40" t="s">
        <v>99</v>
      </c>
      <c r="K10" s="40">
        <f>'Matriz Priorización '!G6</f>
        <v>0</v>
      </c>
      <c r="L10" s="28" t="str">
        <f>+'Matriz Priorización '!I6</f>
        <v>PRIORIDAD 3</v>
      </c>
      <c r="M10" s="40" t="s">
        <v>174</v>
      </c>
      <c r="N10" s="37" t="s">
        <v>100</v>
      </c>
      <c r="O10" s="37" t="s">
        <v>15</v>
      </c>
      <c r="P10" s="42"/>
      <c r="Q10" s="36"/>
      <c r="R10" s="28" t="s">
        <v>59</v>
      </c>
      <c r="S10" s="37" t="s">
        <v>101</v>
      </c>
      <c r="T10" s="37" t="s">
        <v>192</v>
      </c>
      <c r="U10" s="37" t="s">
        <v>102</v>
      </c>
      <c r="V10" s="39" t="s">
        <v>103</v>
      </c>
      <c r="W10" s="40" t="s">
        <v>104</v>
      </c>
    </row>
    <row r="11" spans="1:27" ht="172.2" customHeight="1" x14ac:dyDescent="0.25">
      <c r="A11" s="17">
        <v>3</v>
      </c>
      <c r="B11" s="33" t="s">
        <v>25</v>
      </c>
      <c r="C11" s="40" t="s">
        <v>194</v>
      </c>
      <c r="D11" s="38" t="s">
        <v>105</v>
      </c>
      <c r="E11" s="37" t="s">
        <v>106</v>
      </c>
      <c r="F11" s="39" t="s">
        <v>71</v>
      </c>
      <c r="G11" s="40" t="s">
        <v>107</v>
      </c>
      <c r="H11" s="40" t="s">
        <v>107</v>
      </c>
      <c r="I11" s="40" t="s">
        <v>107</v>
      </c>
      <c r="J11" s="40" t="s">
        <v>195</v>
      </c>
      <c r="K11" s="40">
        <f>'Matriz Priorización '!G7</f>
        <v>8</v>
      </c>
      <c r="L11" s="28" t="str">
        <f>+'Matriz Priorización '!I7</f>
        <v>PRIORIDAD 5</v>
      </c>
      <c r="M11" s="37" t="s">
        <v>108</v>
      </c>
      <c r="N11" s="37" t="s">
        <v>109</v>
      </c>
      <c r="O11" s="37" t="s">
        <v>14</v>
      </c>
      <c r="P11" s="42"/>
      <c r="Q11" s="42"/>
      <c r="R11" s="28" t="s">
        <v>58</v>
      </c>
      <c r="S11" s="37" t="s">
        <v>196</v>
      </c>
      <c r="T11" s="37" t="s">
        <v>110</v>
      </c>
      <c r="U11" s="37" t="s">
        <v>111</v>
      </c>
      <c r="V11" s="39" t="s">
        <v>112</v>
      </c>
      <c r="W11" s="40" t="s">
        <v>113</v>
      </c>
    </row>
    <row r="12" spans="1:27" ht="164.4" customHeight="1" x14ac:dyDescent="0.25">
      <c r="A12" s="17">
        <v>4</v>
      </c>
      <c r="B12" s="33" t="s">
        <v>26</v>
      </c>
      <c r="C12" s="40" t="s">
        <v>121</v>
      </c>
      <c r="D12" s="38" t="s">
        <v>114</v>
      </c>
      <c r="E12" s="39" t="s">
        <v>199</v>
      </c>
      <c r="F12" s="39" t="s">
        <v>72</v>
      </c>
      <c r="G12" s="40" t="s">
        <v>107</v>
      </c>
      <c r="H12" s="40" t="s">
        <v>107</v>
      </c>
      <c r="I12" s="40" t="s">
        <v>107</v>
      </c>
      <c r="J12" s="40" t="s">
        <v>115</v>
      </c>
      <c r="K12" s="40">
        <f>'Matriz Priorización '!G8</f>
        <v>11</v>
      </c>
      <c r="L12" s="28" t="str">
        <f>+'Matriz Priorización '!I8</f>
        <v>PRIORIDAD 1</v>
      </c>
      <c r="M12" s="37" t="s">
        <v>116</v>
      </c>
      <c r="N12" s="37" t="s">
        <v>117</v>
      </c>
      <c r="O12" s="37" t="s">
        <v>16</v>
      </c>
      <c r="P12" s="42"/>
      <c r="Q12" s="42"/>
      <c r="R12" s="28" t="s">
        <v>59</v>
      </c>
      <c r="S12" s="37" t="s">
        <v>88</v>
      </c>
      <c r="T12" s="37" t="s">
        <v>200</v>
      </c>
      <c r="U12" s="37" t="s">
        <v>118</v>
      </c>
      <c r="V12" s="39" t="s">
        <v>119</v>
      </c>
      <c r="W12" s="40" t="s">
        <v>120</v>
      </c>
    </row>
    <row r="13" spans="1:27" ht="130.19999999999999" customHeight="1" x14ac:dyDescent="0.25">
      <c r="A13" s="17">
        <v>5</v>
      </c>
      <c r="B13" s="25" t="s">
        <v>75</v>
      </c>
      <c r="C13" s="38" t="s">
        <v>197</v>
      </c>
      <c r="D13" s="37" t="s">
        <v>122</v>
      </c>
      <c r="E13" s="39" t="s">
        <v>123</v>
      </c>
      <c r="F13" s="39" t="s">
        <v>74</v>
      </c>
      <c r="G13" s="39" t="s">
        <v>175</v>
      </c>
      <c r="H13" s="40" t="s">
        <v>107</v>
      </c>
      <c r="I13" s="40" t="s">
        <v>107</v>
      </c>
      <c r="J13" s="40" t="s">
        <v>124</v>
      </c>
      <c r="K13" s="40">
        <f>'Matriz Priorización '!G9</f>
        <v>5</v>
      </c>
      <c r="L13" s="28" t="str">
        <f>+'Matriz Priorización '!I9</f>
        <v>PRIORIDAD 3</v>
      </c>
      <c r="M13" s="40" t="s">
        <v>176</v>
      </c>
      <c r="N13" s="40" t="s">
        <v>128</v>
      </c>
      <c r="O13" s="37" t="s">
        <v>19</v>
      </c>
      <c r="P13" s="42"/>
      <c r="Q13" s="42"/>
      <c r="R13" s="28" t="s">
        <v>58</v>
      </c>
      <c r="S13" s="40" t="s">
        <v>176</v>
      </c>
      <c r="T13" s="37" t="s">
        <v>125</v>
      </c>
      <c r="U13" s="39" t="s">
        <v>126</v>
      </c>
      <c r="V13" s="39" t="s">
        <v>127</v>
      </c>
      <c r="W13" s="40" t="s">
        <v>120</v>
      </c>
    </row>
    <row r="14" spans="1:27" ht="88.2" customHeight="1" x14ac:dyDescent="0.25">
      <c r="A14" s="17">
        <v>7</v>
      </c>
      <c r="B14" s="33" t="s">
        <v>27</v>
      </c>
      <c r="C14" s="37" t="s">
        <v>129</v>
      </c>
      <c r="D14" s="38" t="s">
        <v>130</v>
      </c>
      <c r="E14" s="39" t="s">
        <v>131</v>
      </c>
      <c r="F14" s="39" t="s">
        <v>73</v>
      </c>
      <c r="G14" s="40" t="s">
        <v>107</v>
      </c>
      <c r="H14" s="40" t="s">
        <v>107</v>
      </c>
      <c r="I14" s="40" t="s">
        <v>107</v>
      </c>
      <c r="J14" s="40" t="s">
        <v>130</v>
      </c>
      <c r="K14" s="40">
        <f>'Matriz Priorización '!G11</f>
        <v>4</v>
      </c>
      <c r="L14" s="28" t="str">
        <f>+'Matriz Priorización '!I10</f>
        <v>PRIORIDAD 9</v>
      </c>
      <c r="M14" s="37" t="s">
        <v>132</v>
      </c>
      <c r="N14" s="37" t="s">
        <v>133</v>
      </c>
      <c r="O14" s="37" t="s">
        <v>21</v>
      </c>
      <c r="P14" s="42"/>
      <c r="Q14" s="42"/>
      <c r="R14" s="28" t="s">
        <v>58</v>
      </c>
      <c r="S14" s="37" t="s">
        <v>132</v>
      </c>
      <c r="T14" s="37" t="s">
        <v>134</v>
      </c>
      <c r="U14" s="39" t="s">
        <v>135</v>
      </c>
      <c r="V14" s="39" t="s">
        <v>136</v>
      </c>
      <c r="W14" s="40" t="s">
        <v>137</v>
      </c>
    </row>
    <row r="15" spans="1:27" ht="68.25" customHeight="1" x14ac:dyDescent="0.25">
      <c r="A15" s="17">
        <v>6</v>
      </c>
      <c r="B15" s="33" t="s">
        <v>37</v>
      </c>
      <c r="C15" s="37" t="s">
        <v>177</v>
      </c>
      <c r="D15" s="40" t="s">
        <v>107</v>
      </c>
      <c r="E15" s="40" t="s">
        <v>107</v>
      </c>
      <c r="F15" s="40" t="s">
        <v>107</v>
      </c>
      <c r="G15" s="40" t="s">
        <v>107</v>
      </c>
      <c r="H15" s="40" t="s">
        <v>107</v>
      </c>
      <c r="I15" s="40" t="s">
        <v>107</v>
      </c>
      <c r="J15" s="40" t="s">
        <v>107</v>
      </c>
      <c r="K15" s="40" t="s">
        <v>107</v>
      </c>
      <c r="L15" s="40" t="str">
        <f>+'Matriz Priorización '!I11</f>
        <v>PRIORIDAD 9</v>
      </c>
      <c r="M15" s="40" t="s">
        <v>107</v>
      </c>
      <c r="N15" s="40" t="s">
        <v>107</v>
      </c>
      <c r="O15" s="40" t="s">
        <v>107</v>
      </c>
      <c r="P15" s="40" t="s">
        <v>107</v>
      </c>
      <c r="Q15" s="40" t="s">
        <v>107</v>
      </c>
      <c r="R15" s="40" t="s">
        <v>107</v>
      </c>
      <c r="S15" s="40" t="s">
        <v>107</v>
      </c>
      <c r="T15" s="40" t="s">
        <v>107</v>
      </c>
      <c r="U15" s="40" t="s">
        <v>107</v>
      </c>
      <c r="V15" s="40" t="s">
        <v>107</v>
      </c>
      <c r="W15" s="40" t="s">
        <v>107</v>
      </c>
    </row>
    <row r="16" spans="1:27" ht="68.25" customHeight="1" x14ac:dyDescent="0.25">
      <c r="A16" s="17">
        <v>8</v>
      </c>
      <c r="B16" s="33" t="s">
        <v>38</v>
      </c>
      <c r="C16" s="37" t="s">
        <v>177</v>
      </c>
      <c r="D16" s="40" t="s">
        <v>107</v>
      </c>
      <c r="E16" s="40" t="s">
        <v>107</v>
      </c>
      <c r="F16" s="40" t="s">
        <v>107</v>
      </c>
      <c r="G16" s="40" t="s">
        <v>107</v>
      </c>
      <c r="H16" s="40" t="s">
        <v>107</v>
      </c>
      <c r="I16" s="40" t="s">
        <v>107</v>
      </c>
      <c r="J16" s="40" t="s">
        <v>107</v>
      </c>
      <c r="K16" s="40" t="s">
        <v>107</v>
      </c>
      <c r="L16" s="40" t="str">
        <f>+'Matriz Priorización '!I12</f>
        <v>PRIORIDAD 9</v>
      </c>
      <c r="M16" s="40" t="s">
        <v>107</v>
      </c>
      <c r="N16" s="40" t="s">
        <v>107</v>
      </c>
      <c r="O16" s="40" t="s">
        <v>107</v>
      </c>
      <c r="P16" s="40" t="s">
        <v>107</v>
      </c>
      <c r="Q16" s="40" t="s">
        <v>107</v>
      </c>
      <c r="R16" s="40" t="s">
        <v>107</v>
      </c>
      <c r="S16" s="40" t="s">
        <v>107</v>
      </c>
      <c r="T16" s="40" t="s">
        <v>107</v>
      </c>
      <c r="U16" s="40" t="s">
        <v>107</v>
      </c>
      <c r="V16" s="40" t="s">
        <v>107</v>
      </c>
      <c r="W16" s="40" t="s">
        <v>107</v>
      </c>
    </row>
    <row r="17" spans="1:23" ht="68.25" customHeight="1" x14ac:dyDescent="0.25">
      <c r="A17" s="17">
        <v>9</v>
      </c>
      <c r="B17" s="33" t="s">
        <v>39</v>
      </c>
      <c r="C17" s="37" t="s">
        <v>177</v>
      </c>
      <c r="D17" s="40" t="s">
        <v>107</v>
      </c>
      <c r="E17" s="40" t="s">
        <v>107</v>
      </c>
      <c r="F17" s="40" t="s">
        <v>107</v>
      </c>
      <c r="G17" s="40" t="s">
        <v>107</v>
      </c>
      <c r="H17" s="40" t="s">
        <v>107</v>
      </c>
      <c r="I17" s="40" t="s">
        <v>107</v>
      </c>
      <c r="J17" s="40" t="s">
        <v>107</v>
      </c>
      <c r="K17" s="40" t="s">
        <v>107</v>
      </c>
      <c r="L17" s="40" t="str">
        <f>+'Matriz Priorización '!I13</f>
        <v>PRIORIDAD 9</v>
      </c>
      <c r="M17" s="40" t="s">
        <v>107</v>
      </c>
      <c r="N17" s="40" t="s">
        <v>107</v>
      </c>
      <c r="O17" s="40" t="s">
        <v>107</v>
      </c>
      <c r="P17" s="40" t="s">
        <v>107</v>
      </c>
      <c r="Q17" s="40" t="s">
        <v>107</v>
      </c>
      <c r="R17" s="40" t="s">
        <v>107</v>
      </c>
      <c r="S17" s="40" t="s">
        <v>107</v>
      </c>
      <c r="T17" s="40" t="s">
        <v>107</v>
      </c>
      <c r="U17" s="40" t="s">
        <v>107</v>
      </c>
      <c r="V17" s="40" t="s">
        <v>107</v>
      </c>
      <c r="W17" s="40" t="s">
        <v>107</v>
      </c>
    </row>
    <row r="18" spans="1:23" s="93" customFormat="1" ht="236.4" customHeight="1" x14ac:dyDescent="0.25">
      <c r="A18" s="17">
        <v>10</v>
      </c>
      <c r="B18" s="33" t="s">
        <v>28</v>
      </c>
      <c r="C18" s="86" t="s">
        <v>138</v>
      </c>
      <c r="D18" s="86" t="s">
        <v>139</v>
      </c>
      <c r="E18" s="87" t="s">
        <v>140</v>
      </c>
      <c r="F18" s="87" t="s">
        <v>71</v>
      </c>
      <c r="G18" s="88" t="s">
        <v>201</v>
      </c>
      <c r="H18" s="88" t="s">
        <v>178</v>
      </c>
      <c r="I18" s="89" t="s">
        <v>98</v>
      </c>
      <c r="J18" s="88" t="s">
        <v>141</v>
      </c>
      <c r="K18" s="88">
        <f>'Matriz Priorización '!G15</f>
        <v>11</v>
      </c>
      <c r="L18" s="90" t="str">
        <f>+'Matriz Priorización '!I14</f>
        <v>PRIORIDAD 1</v>
      </c>
      <c r="M18" s="91" t="s">
        <v>142</v>
      </c>
      <c r="N18" s="91" t="s">
        <v>143</v>
      </c>
      <c r="O18" s="91" t="s">
        <v>17</v>
      </c>
      <c r="P18" s="92"/>
      <c r="Q18" s="92"/>
      <c r="R18" s="90" t="s">
        <v>59</v>
      </c>
      <c r="S18" s="91" t="s">
        <v>144</v>
      </c>
      <c r="T18" s="91" t="s">
        <v>145</v>
      </c>
      <c r="U18" s="87" t="s">
        <v>146</v>
      </c>
      <c r="V18" s="87" t="s">
        <v>147</v>
      </c>
      <c r="W18" s="88" t="s">
        <v>148</v>
      </c>
    </row>
    <row r="19" spans="1:23" ht="81.75" customHeight="1" x14ac:dyDescent="0.25">
      <c r="A19" s="17">
        <v>11</v>
      </c>
      <c r="B19" s="33" t="s">
        <v>36</v>
      </c>
      <c r="C19" s="67" t="s">
        <v>149</v>
      </c>
      <c r="D19" s="67" t="s">
        <v>150</v>
      </c>
      <c r="E19" s="67" t="s">
        <v>151</v>
      </c>
      <c r="F19" s="39" t="s">
        <v>78</v>
      </c>
      <c r="G19" s="68" t="s">
        <v>179</v>
      </c>
      <c r="H19" s="68" t="s">
        <v>180</v>
      </c>
      <c r="I19" s="68" t="s">
        <v>98</v>
      </c>
      <c r="J19" s="67" t="s">
        <v>152</v>
      </c>
      <c r="K19" s="40">
        <f>'Matriz Priorización '!G16</f>
        <v>11</v>
      </c>
      <c r="L19" s="69" t="str">
        <f>+'Matriz Priorización '!I15</f>
        <v>PRIORIDAD 2</v>
      </c>
      <c r="M19" s="67" t="s">
        <v>153</v>
      </c>
      <c r="N19" s="67" t="s">
        <v>154</v>
      </c>
      <c r="O19" s="67" t="s">
        <v>18</v>
      </c>
      <c r="P19" s="42"/>
      <c r="Q19" s="42"/>
      <c r="R19" s="69" t="s">
        <v>58</v>
      </c>
      <c r="S19" s="67" t="s">
        <v>155</v>
      </c>
      <c r="T19" s="67" t="s">
        <v>156</v>
      </c>
      <c r="U19" s="68" t="s">
        <v>157</v>
      </c>
      <c r="V19" s="68" t="s">
        <v>158</v>
      </c>
      <c r="W19" s="68" t="s">
        <v>159</v>
      </c>
    </row>
    <row r="20" spans="1:23" ht="148.19999999999999" customHeight="1" x14ac:dyDescent="0.25">
      <c r="A20" s="17">
        <v>12</v>
      </c>
      <c r="B20" s="33" t="s">
        <v>35</v>
      </c>
      <c r="C20" s="67"/>
      <c r="D20" s="67"/>
      <c r="E20" s="67"/>
      <c r="F20" s="39" t="s">
        <v>78</v>
      </c>
      <c r="G20" s="68"/>
      <c r="H20" s="68"/>
      <c r="I20" s="68"/>
      <c r="J20" s="67"/>
      <c r="K20" s="40">
        <f>'Matriz Priorización '!G17</f>
        <v>7</v>
      </c>
      <c r="L20" s="69"/>
      <c r="M20" s="67"/>
      <c r="N20" s="67"/>
      <c r="O20" s="67"/>
      <c r="P20" s="42"/>
      <c r="Q20" s="42"/>
      <c r="R20" s="69"/>
      <c r="S20" s="67"/>
      <c r="T20" s="67"/>
      <c r="U20" s="68"/>
      <c r="V20" s="68"/>
      <c r="W20" s="68"/>
    </row>
    <row r="21" spans="1:23" ht="141" customHeight="1" x14ac:dyDescent="0.25">
      <c r="A21" s="17">
        <v>13</v>
      </c>
      <c r="B21" s="33" t="s">
        <v>29</v>
      </c>
      <c r="C21" s="38" t="s">
        <v>160</v>
      </c>
      <c r="D21" s="40" t="s">
        <v>181</v>
      </c>
      <c r="E21" s="39" t="s">
        <v>182</v>
      </c>
      <c r="F21" s="39" t="s">
        <v>71</v>
      </c>
      <c r="G21" s="40" t="s">
        <v>161</v>
      </c>
      <c r="H21" s="40" t="s">
        <v>183</v>
      </c>
      <c r="I21" s="39" t="s">
        <v>98</v>
      </c>
      <c r="J21" s="40" t="s">
        <v>181</v>
      </c>
      <c r="K21" s="40">
        <f>'Matriz Priorización '!G18</f>
        <v>11</v>
      </c>
      <c r="L21" s="28" t="str">
        <f>+'Matriz Priorización '!I17</f>
        <v>PRIORIDAD 3</v>
      </c>
      <c r="M21" s="40" t="s">
        <v>184</v>
      </c>
      <c r="N21" s="40" t="s">
        <v>163</v>
      </c>
      <c r="O21" s="37" t="s">
        <v>22</v>
      </c>
      <c r="P21" s="42"/>
      <c r="Q21" s="42"/>
      <c r="R21" s="28" t="s">
        <v>59</v>
      </c>
      <c r="S21" s="40" t="s">
        <v>184</v>
      </c>
      <c r="T21" s="40" t="s">
        <v>185</v>
      </c>
      <c r="U21" s="40" t="s">
        <v>164</v>
      </c>
      <c r="V21" s="40" t="s">
        <v>165</v>
      </c>
      <c r="W21" s="40" t="s">
        <v>186</v>
      </c>
    </row>
    <row r="22" spans="1:23" ht="170.4" customHeight="1" x14ac:dyDescent="0.25">
      <c r="A22" s="17">
        <v>14</v>
      </c>
      <c r="B22" s="33" t="s">
        <v>30</v>
      </c>
      <c r="C22" s="38" t="s">
        <v>166</v>
      </c>
      <c r="D22" s="40" t="s">
        <v>167</v>
      </c>
      <c r="E22" s="43" t="s">
        <v>168</v>
      </c>
      <c r="F22" s="39" t="s">
        <v>74</v>
      </c>
      <c r="G22" s="40" t="s">
        <v>187</v>
      </c>
      <c r="H22" s="40" t="s">
        <v>188</v>
      </c>
      <c r="I22" s="39" t="s">
        <v>98</v>
      </c>
      <c r="J22" s="40" t="s">
        <v>167</v>
      </c>
      <c r="K22" s="40" t="e">
        <f>'Matriz Priorización '!#REF!</f>
        <v>#REF!</v>
      </c>
      <c r="L22" s="28" t="str">
        <f>+'Matriz Priorización '!I18</f>
        <v>PRIORIDAD 1</v>
      </c>
      <c r="M22" s="40" t="s">
        <v>189</v>
      </c>
      <c r="N22" s="40" t="s">
        <v>162</v>
      </c>
      <c r="O22" s="37" t="s">
        <v>22</v>
      </c>
      <c r="P22" s="42"/>
      <c r="Q22" s="42"/>
      <c r="R22" s="28" t="s">
        <v>59</v>
      </c>
      <c r="S22" s="40" t="s">
        <v>169</v>
      </c>
      <c r="T22" s="40" t="s">
        <v>170</v>
      </c>
      <c r="U22" s="40" t="s">
        <v>171</v>
      </c>
      <c r="V22" s="40" t="s">
        <v>172</v>
      </c>
      <c r="W22" s="40" t="s">
        <v>190</v>
      </c>
    </row>
    <row r="23" spans="1:23" ht="20.399999999999999" x14ac:dyDescent="0.25">
      <c r="B23" s="26"/>
    </row>
    <row r="24" spans="1:23" ht="20.399999999999999" x14ac:dyDescent="0.25">
      <c r="B24" s="26"/>
    </row>
    <row r="25" spans="1:23" ht="20.399999999999999" x14ac:dyDescent="0.25">
      <c r="B25" s="26"/>
    </row>
    <row r="26" spans="1:23" ht="20.399999999999999" x14ac:dyDescent="0.25">
      <c r="B26" s="26"/>
    </row>
    <row r="27" spans="1:23" ht="20.399999999999999" x14ac:dyDescent="0.25">
      <c r="B27" s="26"/>
    </row>
    <row r="28" spans="1:23" ht="20.399999999999999" x14ac:dyDescent="0.25">
      <c r="B28" s="26"/>
    </row>
    <row r="29" spans="1:23" ht="20.399999999999999" x14ac:dyDescent="0.25">
      <c r="B29" s="26"/>
    </row>
    <row r="30" spans="1:23" ht="20.399999999999999" x14ac:dyDescent="0.25">
      <c r="B30" s="26"/>
    </row>
    <row r="203" spans="166:167" ht="126" customHeight="1" x14ac:dyDescent="0.25">
      <c r="FJ203" s="27" t="s">
        <v>71</v>
      </c>
      <c r="FK203" s="27" t="s">
        <v>14</v>
      </c>
    </row>
    <row r="204" spans="166:167" ht="102" x14ac:dyDescent="0.25">
      <c r="FJ204" s="27" t="s">
        <v>78</v>
      </c>
      <c r="FK204" s="27" t="s">
        <v>15</v>
      </c>
    </row>
    <row r="205" spans="166:167" ht="102" x14ac:dyDescent="0.25">
      <c r="FJ205" s="27" t="s">
        <v>72</v>
      </c>
      <c r="FK205" s="27" t="s">
        <v>16</v>
      </c>
    </row>
    <row r="206" spans="166:167" ht="102" x14ac:dyDescent="0.25">
      <c r="FJ206" s="27" t="s">
        <v>73</v>
      </c>
      <c r="FK206" s="27" t="s">
        <v>17</v>
      </c>
    </row>
    <row r="207" spans="166:167" ht="204" x14ac:dyDescent="0.25">
      <c r="FJ207" s="27" t="s">
        <v>74</v>
      </c>
      <c r="FK207" s="27" t="s">
        <v>18</v>
      </c>
    </row>
    <row r="208" spans="166:167" ht="122.4" x14ac:dyDescent="0.25">
      <c r="FK208" s="27" t="s">
        <v>19</v>
      </c>
    </row>
    <row r="209" spans="167:167" ht="163.19999999999999" x14ac:dyDescent="0.25">
      <c r="FK209" s="27" t="s">
        <v>20</v>
      </c>
    </row>
    <row r="210" spans="167:167" ht="102" x14ac:dyDescent="0.25">
      <c r="FK210" s="27" t="s">
        <v>21</v>
      </c>
    </row>
    <row r="211" spans="167:167" ht="81.599999999999994" x14ac:dyDescent="0.25">
      <c r="FK211" s="27" t="s">
        <v>22</v>
      </c>
    </row>
  </sheetData>
  <dataConsolidate/>
  <mergeCells count="28">
    <mergeCell ref="S19:S20"/>
    <mergeCell ref="T19:T20"/>
    <mergeCell ref="U19:U20"/>
    <mergeCell ref="A7:A8"/>
    <mergeCell ref="B7:B8"/>
    <mergeCell ref="C7:F7"/>
    <mergeCell ref="M7:O7"/>
    <mergeCell ref="P7:Q7"/>
    <mergeCell ref="J7:L7"/>
    <mergeCell ref="S7:W7"/>
    <mergeCell ref="G7:I7"/>
    <mergeCell ref="V19:V20"/>
    <mergeCell ref="A1:C6"/>
    <mergeCell ref="U1:W6"/>
    <mergeCell ref="D1:T6"/>
    <mergeCell ref="J19:J20"/>
    <mergeCell ref="W19:W20"/>
    <mergeCell ref="C19:C20"/>
    <mergeCell ref="D19:D20"/>
    <mergeCell ref="E19:E20"/>
    <mergeCell ref="G19:G20"/>
    <mergeCell ref="H19:H20"/>
    <mergeCell ref="I19:I20"/>
    <mergeCell ref="L19:L20"/>
    <mergeCell ref="M19:M20"/>
    <mergeCell ref="N19:N20"/>
    <mergeCell ref="O19:O20"/>
    <mergeCell ref="R19:R20"/>
  </mergeCells>
  <conditionalFormatting sqref="K9:L14 K18:L19 K21:L22 K20">
    <cfRule type="colorScale" priority="3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3">
    <dataValidation type="list" showInputMessage="1" showErrorMessage="1" sqref="O9:O14 O18:O19 O21:O22" xr:uid="{00000000-0002-0000-0000-000000000000}">
      <formula1>$FK$203:$FK$211</formula1>
    </dataValidation>
    <dataValidation type="list" allowBlank="1" showInputMessage="1" showErrorMessage="1" sqref="R9:R14 R18:R19 R21:R22" xr:uid="{00000000-0002-0000-0000-000001000000}">
      <formula1>$P$8:$Q$8</formula1>
    </dataValidation>
    <dataValidation type="list" allowBlank="1" showInputMessage="1" showErrorMessage="1" sqref="F9:F14 F18:F22" xr:uid="{00000000-0002-0000-0000-000002000000}">
      <formula1>$FJ$203:$FJ$207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2DCF243-A8D9-4538-9DAB-074F34A3470C}">
            <xm:f>NOT(ISERROR(SEARCH($R$10,R9)))</xm:f>
            <xm:f>$R$10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3D786486-A287-4E9E-8738-CAC7AB8915DF}">
            <xm:f>NOT(ISERROR(SEARCH($R$9,R9)))</xm:f>
            <xm:f>$R$9</xm:f>
            <x14:dxf>
              <fill>
                <patternFill>
                  <bgColor rgb="FFFFFF00"/>
                </patternFill>
              </fill>
            </x14:dxf>
          </x14:cfRule>
          <xm:sqref>R9:R14 R18:R19 R21:R22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zoomScale="85" zoomScaleNormal="85" workbookViewId="0">
      <selection activeCell="I8" sqref="I8"/>
    </sheetView>
  </sheetViews>
  <sheetFormatPr baseColWidth="10" defaultRowHeight="14.4" x14ac:dyDescent="0.3"/>
  <cols>
    <col min="2" max="2" width="46" customWidth="1"/>
    <col min="3" max="3" width="11.44140625" customWidth="1"/>
    <col min="8" max="8" width="0" hidden="1" customWidth="1"/>
    <col min="9" max="9" width="12.6640625" customWidth="1"/>
    <col min="13" max="13" width="11.44140625" hidden="1" customWidth="1"/>
    <col min="14" max="14" width="13.33203125" hidden="1" customWidth="1"/>
    <col min="15" max="15" width="11.44140625" customWidth="1"/>
  </cols>
  <sheetData>
    <row r="1" spans="1:14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7.75" customHeight="1" x14ac:dyDescent="0.3">
      <c r="A4" s="1" t="s">
        <v>41</v>
      </c>
      <c r="B4" s="1" t="s">
        <v>6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46</v>
      </c>
      <c r="I4" s="13" t="s">
        <v>46</v>
      </c>
      <c r="J4" s="12"/>
      <c r="K4" s="8" t="s">
        <v>40</v>
      </c>
      <c r="L4" s="8" t="s">
        <v>42</v>
      </c>
      <c r="N4" s="15" t="s">
        <v>47</v>
      </c>
    </row>
    <row r="5" spans="1:14" ht="27" customHeight="1" x14ac:dyDescent="0.3">
      <c r="A5" s="6">
        <v>1</v>
      </c>
      <c r="B5" s="30" t="s">
        <v>69</v>
      </c>
      <c r="C5" s="2">
        <v>1</v>
      </c>
      <c r="D5" s="2">
        <v>2</v>
      </c>
      <c r="E5" s="2">
        <v>2</v>
      </c>
      <c r="F5" s="2">
        <v>1</v>
      </c>
      <c r="G5" s="3">
        <f>SUM(C5:F5)</f>
        <v>6</v>
      </c>
      <c r="H5" s="8" t="e">
        <f>LOOKUP(G5,#REF!, $N$5:$N$13)</f>
        <v>#REF!</v>
      </c>
      <c r="I5" s="14" t="s">
        <v>53</v>
      </c>
      <c r="K5" s="9">
        <v>1</v>
      </c>
      <c r="L5" s="4" t="s">
        <v>43</v>
      </c>
      <c r="N5" s="15" t="s">
        <v>56</v>
      </c>
    </row>
    <row r="6" spans="1:14" ht="26.25" customHeight="1" x14ac:dyDescent="0.3">
      <c r="A6" s="7">
        <v>2</v>
      </c>
      <c r="B6" s="31" t="s">
        <v>24</v>
      </c>
      <c r="C6" s="2">
        <v>2</v>
      </c>
      <c r="D6" s="2">
        <v>1</v>
      </c>
      <c r="E6" s="2">
        <v>3</v>
      </c>
      <c r="F6" s="2">
        <v>2</v>
      </c>
      <c r="G6" s="3">
        <v>0</v>
      </c>
      <c r="H6" s="8" t="e">
        <f>LOOKUP(G6,#REF!, $N$5:$N$13)</f>
        <v>#REF!</v>
      </c>
      <c r="I6" s="14" t="s">
        <v>54</v>
      </c>
      <c r="K6" s="10">
        <v>2</v>
      </c>
      <c r="L6" s="4" t="s">
        <v>44</v>
      </c>
      <c r="N6" s="15" t="s">
        <v>55</v>
      </c>
    </row>
    <row r="7" spans="1:14" ht="27" customHeight="1" x14ac:dyDescent="0.3">
      <c r="A7" s="7">
        <v>3</v>
      </c>
      <c r="B7" s="30" t="s">
        <v>25</v>
      </c>
      <c r="C7" s="2">
        <v>3</v>
      </c>
      <c r="D7" s="2">
        <v>1</v>
      </c>
      <c r="E7" s="2">
        <v>3</v>
      </c>
      <c r="F7" s="2">
        <v>1</v>
      </c>
      <c r="G7" s="3">
        <f t="shared" ref="G7:G18" si="0">SUM(C7:F7)</f>
        <v>8</v>
      </c>
      <c r="H7" s="8" t="e">
        <f>LOOKUP(G7,#REF!, $N$5:$N$13)</f>
        <v>#REF!</v>
      </c>
      <c r="I7" s="14" t="s">
        <v>52</v>
      </c>
      <c r="K7" s="11">
        <v>3</v>
      </c>
      <c r="L7" s="4" t="s">
        <v>45</v>
      </c>
      <c r="N7" s="15" t="s">
        <v>54</v>
      </c>
    </row>
    <row r="8" spans="1:14" ht="25.5" customHeight="1" x14ac:dyDescent="0.3">
      <c r="A8" s="6">
        <v>4</v>
      </c>
      <c r="B8" s="30" t="s">
        <v>26</v>
      </c>
      <c r="C8" s="2">
        <v>3</v>
      </c>
      <c r="D8" s="2">
        <v>3</v>
      </c>
      <c r="E8" s="2">
        <v>3</v>
      </c>
      <c r="F8" s="2">
        <v>2</v>
      </c>
      <c r="G8" s="3">
        <f>SUM(C8:F8)</f>
        <v>11</v>
      </c>
      <c r="H8" s="8" t="e">
        <f>LOOKUP(G8,#REF!, $N$5:$N$13)</f>
        <v>#REF!</v>
      </c>
      <c r="I8" s="14" t="s">
        <v>56</v>
      </c>
      <c r="N8" s="15" t="s">
        <v>53</v>
      </c>
    </row>
    <row r="9" spans="1:14" ht="24" customHeight="1" x14ac:dyDescent="0.3">
      <c r="A9" s="6">
        <v>5</v>
      </c>
      <c r="B9" s="32" t="s">
        <v>75</v>
      </c>
      <c r="C9" s="2">
        <v>2</v>
      </c>
      <c r="D9" s="2">
        <v>1</v>
      </c>
      <c r="E9" s="2">
        <v>1</v>
      </c>
      <c r="F9" s="2">
        <v>1</v>
      </c>
      <c r="G9" s="3">
        <f t="shared" si="0"/>
        <v>5</v>
      </c>
      <c r="H9" s="8" t="e">
        <f>LOOKUP(G9,#REF!, $N$5:$N$13)</f>
        <v>#REF!</v>
      </c>
      <c r="I9" s="14" t="s">
        <v>54</v>
      </c>
      <c r="N9" s="15" t="s">
        <v>52</v>
      </c>
    </row>
    <row r="10" spans="1:14" ht="30.75" customHeight="1" x14ac:dyDescent="0.3">
      <c r="A10" s="6">
        <v>6</v>
      </c>
      <c r="B10" s="30" t="s">
        <v>27</v>
      </c>
      <c r="C10" s="2">
        <v>1</v>
      </c>
      <c r="D10" s="2">
        <v>2</v>
      </c>
      <c r="E10" s="2">
        <v>1</v>
      </c>
      <c r="F10" s="2">
        <v>2</v>
      </c>
      <c r="G10" s="3">
        <f t="shared" si="0"/>
        <v>6</v>
      </c>
      <c r="H10" s="8" t="e">
        <f>LOOKUP(G10,#REF!, $N$5:$N$13)</f>
        <v>#REF!</v>
      </c>
      <c r="I10" s="14" t="s">
        <v>48</v>
      </c>
      <c r="N10" s="15" t="s">
        <v>51</v>
      </c>
    </row>
    <row r="11" spans="1:14" ht="29.25" customHeight="1" x14ac:dyDescent="0.3">
      <c r="A11" s="6">
        <v>7</v>
      </c>
      <c r="B11" s="30" t="s">
        <v>37</v>
      </c>
      <c r="C11" s="2">
        <v>1</v>
      </c>
      <c r="D11" s="2">
        <v>1</v>
      </c>
      <c r="E11" s="2">
        <v>1</v>
      </c>
      <c r="F11" s="2">
        <v>1</v>
      </c>
      <c r="G11" s="3">
        <f t="shared" si="0"/>
        <v>4</v>
      </c>
      <c r="H11" s="8" t="e">
        <f>LOOKUP(G11,#REF!, $N$5:$N$13)</f>
        <v>#REF!</v>
      </c>
      <c r="I11" s="14" t="s">
        <v>48</v>
      </c>
      <c r="N11" s="15" t="s">
        <v>50</v>
      </c>
    </row>
    <row r="12" spans="1:14" ht="26.25" customHeight="1" x14ac:dyDescent="0.3">
      <c r="A12" s="6">
        <v>8</v>
      </c>
      <c r="B12" s="30" t="s">
        <v>38</v>
      </c>
      <c r="C12" s="2">
        <v>1</v>
      </c>
      <c r="D12" s="2">
        <v>1</v>
      </c>
      <c r="E12" s="2">
        <v>1</v>
      </c>
      <c r="F12" s="2">
        <v>1</v>
      </c>
      <c r="G12" s="3">
        <f t="shared" si="0"/>
        <v>4</v>
      </c>
      <c r="H12" s="8" t="e">
        <f>LOOKUP(G12,#REF!, $N$5:$N$13)</f>
        <v>#REF!</v>
      </c>
      <c r="I12" s="14" t="s">
        <v>48</v>
      </c>
      <c r="N12" s="15" t="s">
        <v>49</v>
      </c>
    </row>
    <row r="13" spans="1:14" ht="30.75" customHeight="1" x14ac:dyDescent="0.3">
      <c r="A13" s="6">
        <v>9</v>
      </c>
      <c r="B13" s="30" t="s">
        <v>39</v>
      </c>
      <c r="C13" s="2">
        <v>1</v>
      </c>
      <c r="D13" s="2">
        <v>1</v>
      </c>
      <c r="E13" s="2">
        <v>1</v>
      </c>
      <c r="F13" s="2">
        <v>1</v>
      </c>
      <c r="G13" s="3">
        <f t="shared" si="0"/>
        <v>4</v>
      </c>
      <c r="H13" s="8" t="e">
        <f>LOOKUP(G13,#REF!, $N$5:$N$13)</f>
        <v>#REF!</v>
      </c>
      <c r="I13" s="14" t="s">
        <v>48</v>
      </c>
      <c r="N13" s="15" t="s">
        <v>48</v>
      </c>
    </row>
    <row r="14" spans="1:14" ht="31.5" customHeight="1" x14ac:dyDescent="0.3">
      <c r="A14" s="6">
        <v>10</v>
      </c>
      <c r="B14" s="30" t="s">
        <v>28</v>
      </c>
      <c r="C14" s="2">
        <v>2</v>
      </c>
      <c r="D14" s="2">
        <v>3</v>
      </c>
      <c r="E14" s="2">
        <v>2</v>
      </c>
      <c r="F14" s="2">
        <v>3</v>
      </c>
      <c r="G14" s="3">
        <f t="shared" si="0"/>
        <v>10</v>
      </c>
      <c r="H14" s="8" t="e">
        <f>LOOKUP(G14,#REF!, $N$5:$N$13)</f>
        <v>#REF!</v>
      </c>
      <c r="I14" s="14" t="s">
        <v>56</v>
      </c>
      <c r="N14" s="15" t="s">
        <v>61</v>
      </c>
    </row>
    <row r="15" spans="1:14" ht="26.25" customHeight="1" x14ac:dyDescent="0.3">
      <c r="A15" s="6">
        <v>11</v>
      </c>
      <c r="B15" s="30" t="s">
        <v>36</v>
      </c>
      <c r="C15" s="2">
        <v>3</v>
      </c>
      <c r="D15" s="2">
        <v>2</v>
      </c>
      <c r="E15" s="2">
        <v>3</v>
      </c>
      <c r="F15" s="2">
        <v>3</v>
      </c>
      <c r="G15" s="3">
        <f t="shared" si="0"/>
        <v>11</v>
      </c>
      <c r="H15" s="8" t="e">
        <f>LOOKUP(G15,#REF!, $N$5:$N$13)</f>
        <v>#REF!</v>
      </c>
      <c r="I15" s="14" t="s">
        <v>55</v>
      </c>
      <c r="N15" s="15" t="s">
        <v>62</v>
      </c>
    </row>
    <row r="16" spans="1:14" ht="24.75" customHeight="1" x14ac:dyDescent="0.3">
      <c r="A16" s="6">
        <v>12</v>
      </c>
      <c r="B16" s="30" t="s">
        <v>35</v>
      </c>
      <c r="C16" s="2">
        <v>3</v>
      </c>
      <c r="D16" s="2">
        <v>2</v>
      </c>
      <c r="E16" s="2">
        <v>3</v>
      </c>
      <c r="F16" s="2">
        <v>3</v>
      </c>
      <c r="G16" s="3">
        <f t="shared" si="0"/>
        <v>11</v>
      </c>
      <c r="H16" s="8" t="e">
        <f>LOOKUP(G16,#REF!, $N$5:$N$13)</f>
        <v>#REF!</v>
      </c>
      <c r="I16" s="14" t="s">
        <v>55</v>
      </c>
      <c r="N16" s="15" t="s">
        <v>63</v>
      </c>
    </row>
    <row r="17" spans="1:14" ht="27" customHeight="1" x14ac:dyDescent="0.3">
      <c r="A17" s="6">
        <v>13</v>
      </c>
      <c r="B17" s="30" t="s">
        <v>29</v>
      </c>
      <c r="C17" s="2">
        <v>2</v>
      </c>
      <c r="D17" s="2">
        <v>1</v>
      </c>
      <c r="E17" s="2">
        <v>2</v>
      </c>
      <c r="F17" s="2">
        <v>2</v>
      </c>
      <c r="G17" s="3">
        <f t="shared" si="0"/>
        <v>7</v>
      </c>
      <c r="H17" s="8" t="e">
        <f>LOOKUP(G17,#REF!, $N$5:$N$13)</f>
        <v>#REF!</v>
      </c>
      <c r="I17" s="14" t="s">
        <v>54</v>
      </c>
      <c r="N17" s="15" t="s">
        <v>64</v>
      </c>
    </row>
    <row r="18" spans="1:14" ht="25.5" customHeight="1" x14ac:dyDescent="0.3">
      <c r="A18" s="1">
        <v>14</v>
      </c>
      <c r="B18" s="30" t="s">
        <v>30</v>
      </c>
      <c r="C18" s="2">
        <v>3</v>
      </c>
      <c r="D18" s="2">
        <v>3</v>
      </c>
      <c r="E18" s="2">
        <v>2</v>
      </c>
      <c r="F18" s="2">
        <v>3</v>
      </c>
      <c r="G18" s="3">
        <f t="shared" si="0"/>
        <v>11</v>
      </c>
      <c r="H18" s="8" t="e">
        <f>LOOKUP(G18,#REF!, $N$5:$N$13)</f>
        <v>#REF!</v>
      </c>
      <c r="I18" s="14" t="s">
        <v>56</v>
      </c>
      <c r="N18" s="15" t="s">
        <v>65</v>
      </c>
    </row>
  </sheetData>
  <conditionalFormatting sqref="G5:H18">
    <cfRule type="colorScale" priority="1">
      <colorScale>
        <cfvo type="num" val="4"/>
        <cfvo type="num" val="5"/>
        <cfvo type="num" val="12"/>
        <color rgb="FF00B050"/>
        <color rgb="FFFFEB84"/>
        <color rgb="FFFF0000"/>
      </colorScale>
    </cfRule>
  </conditionalFormatting>
  <dataValidations count="2">
    <dataValidation type="list" allowBlank="1" showInputMessage="1" showErrorMessage="1" sqref="I6:I18" xr:uid="{00000000-0002-0000-0100-000000000000}">
      <formula1>$N$5:$N$13</formula1>
    </dataValidation>
    <dataValidation type="list" allowBlank="1" showInputMessage="1" showErrorMessage="1" sqref="N5:N18 I5" xr:uid="{00000000-0002-0000-0100-000001000000}">
      <formula1>$N$5:$N$18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98E36-9B4E-431B-BEF5-D8094D1BDB58}">
  <dimension ref="A1:F17"/>
  <sheetViews>
    <sheetView workbookViewId="0">
      <selection activeCell="D13" sqref="D13"/>
    </sheetView>
  </sheetViews>
  <sheetFormatPr baseColWidth="10" defaultRowHeight="14.4" x14ac:dyDescent="0.3"/>
  <cols>
    <col min="1" max="1" width="11.5546875" style="54"/>
    <col min="2" max="2" width="39.5546875" customWidth="1"/>
    <col min="3" max="4" width="16.109375" customWidth="1"/>
    <col min="5" max="5" width="32.21875" customWidth="1"/>
    <col min="6" max="6" width="13.44140625" customWidth="1"/>
  </cols>
  <sheetData>
    <row r="1" spans="1:6" ht="15" thickBot="1" x14ac:dyDescent="0.35">
      <c r="A1" s="45" t="s">
        <v>202</v>
      </c>
      <c r="B1" s="46" t="s">
        <v>203</v>
      </c>
      <c r="C1" s="46" t="s">
        <v>259</v>
      </c>
      <c r="D1" s="46" t="s">
        <v>204</v>
      </c>
      <c r="E1" s="46" t="s">
        <v>205</v>
      </c>
      <c r="F1" s="46" t="s">
        <v>206</v>
      </c>
    </row>
    <row r="2" spans="1:6" ht="34.950000000000003" customHeight="1" thickBot="1" x14ac:dyDescent="0.35">
      <c r="A2" s="52" t="s">
        <v>207</v>
      </c>
      <c r="B2" s="47" t="s">
        <v>208</v>
      </c>
      <c r="C2" s="47" t="s">
        <v>209</v>
      </c>
      <c r="D2" s="47" t="s">
        <v>260</v>
      </c>
      <c r="E2" s="47" t="s">
        <v>210</v>
      </c>
      <c r="F2" s="48" t="s">
        <v>211</v>
      </c>
    </row>
    <row r="3" spans="1:6" ht="34.950000000000003" customHeight="1" thickBot="1" x14ac:dyDescent="0.35">
      <c r="A3" s="53" t="s">
        <v>212</v>
      </c>
      <c r="B3" s="49" t="s">
        <v>213</v>
      </c>
      <c r="C3" s="49" t="s">
        <v>209</v>
      </c>
      <c r="D3" s="47" t="s">
        <v>260</v>
      </c>
      <c r="E3" s="49" t="s">
        <v>214</v>
      </c>
      <c r="F3" s="50" t="s">
        <v>211</v>
      </c>
    </row>
    <row r="4" spans="1:6" ht="34.950000000000003" customHeight="1" thickBot="1" x14ac:dyDescent="0.35">
      <c r="A4" s="52" t="s">
        <v>215</v>
      </c>
      <c r="B4" s="49" t="s">
        <v>216</v>
      </c>
      <c r="C4" s="49" t="s">
        <v>209</v>
      </c>
      <c r="D4" s="47" t="s">
        <v>260</v>
      </c>
      <c r="E4" s="49" t="s">
        <v>217</v>
      </c>
      <c r="F4" s="50" t="s">
        <v>211</v>
      </c>
    </row>
    <row r="5" spans="1:6" ht="34.950000000000003" customHeight="1" thickBot="1" x14ac:dyDescent="0.35">
      <c r="A5" s="53" t="s">
        <v>218</v>
      </c>
      <c r="B5" s="49" t="s">
        <v>219</v>
      </c>
      <c r="C5" s="49" t="s">
        <v>220</v>
      </c>
      <c r="D5" s="47" t="s">
        <v>260</v>
      </c>
      <c r="E5" s="49" t="s">
        <v>221</v>
      </c>
      <c r="F5" s="50" t="s">
        <v>211</v>
      </c>
    </row>
    <row r="6" spans="1:6" ht="34.950000000000003" customHeight="1" thickBot="1" x14ac:dyDescent="0.35">
      <c r="A6" s="52" t="s">
        <v>258</v>
      </c>
      <c r="B6" s="51" t="s">
        <v>222</v>
      </c>
      <c r="C6" s="49" t="s">
        <v>223</v>
      </c>
      <c r="D6" s="47" t="s">
        <v>260</v>
      </c>
      <c r="E6" s="49" t="s">
        <v>224</v>
      </c>
      <c r="F6" s="50" t="s">
        <v>211</v>
      </c>
    </row>
    <row r="7" spans="1:6" ht="34.950000000000003" customHeight="1" thickBot="1" x14ac:dyDescent="0.35">
      <c r="A7" s="53" t="s">
        <v>225</v>
      </c>
      <c r="B7" s="51" t="s">
        <v>226</v>
      </c>
      <c r="C7" s="49" t="s">
        <v>223</v>
      </c>
      <c r="D7" s="47" t="s">
        <v>260</v>
      </c>
      <c r="E7" s="49" t="s">
        <v>227</v>
      </c>
      <c r="F7" s="50" t="s">
        <v>211</v>
      </c>
    </row>
    <row r="8" spans="1:6" ht="34.950000000000003" customHeight="1" thickBot="1" x14ac:dyDescent="0.35">
      <c r="A8" s="52" t="s">
        <v>228</v>
      </c>
      <c r="B8" s="51" t="s">
        <v>216</v>
      </c>
      <c r="C8" s="49" t="s">
        <v>223</v>
      </c>
      <c r="D8" s="47" t="s">
        <v>260</v>
      </c>
      <c r="E8" s="49" t="s">
        <v>229</v>
      </c>
      <c r="F8" s="50" t="s">
        <v>211</v>
      </c>
    </row>
    <row r="9" spans="1:6" ht="34.950000000000003" customHeight="1" thickBot="1" x14ac:dyDescent="0.35">
      <c r="A9" s="53" t="s">
        <v>230</v>
      </c>
      <c r="B9" s="51" t="s">
        <v>231</v>
      </c>
      <c r="C9" s="49" t="s">
        <v>223</v>
      </c>
      <c r="D9" s="47" t="s">
        <v>260</v>
      </c>
      <c r="E9" s="49" t="s">
        <v>232</v>
      </c>
      <c r="F9" s="50" t="s">
        <v>211</v>
      </c>
    </row>
    <row r="10" spans="1:6" ht="34.950000000000003" customHeight="1" thickBot="1" x14ac:dyDescent="0.35">
      <c r="A10" s="52" t="s">
        <v>233</v>
      </c>
      <c r="B10" s="51" t="s">
        <v>234</v>
      </c>
      <c r="C10" s="49" t="s">
        <v>223</v>
      </c>
      <c r="D10" s="47" t="s">
        <v>260</v>
      </c>
      <c r="E10" s="49" t="s">
        <v>235</v>
      </c>
      <c r="F10" s="50" t="s">
        <v>211</v>
      </c>
    </row>
    <row r="11" spans="1:6" ht="34.950000000000003" customHeight="1" thickBot="1" x14ac:dyDescent="0.35">
      <c r="A11" s="53" t="s">
        <v>236</v>
      </c>
      <c r="B11" s="51" t="s">
        <v>216</v>
      </c>
      <c r="C11" s="49" t="s">
        <v>220</v>
      </c>
      <c r="D11" s="49" t="s">
        <v>261</v>
      </c>
      <c r="E11" s="49" t="s">
        <v>237</v>
      </c>
      <c r="F11" s="50" t="s">
        <v>211</v>
      </c>
    </row>
    <row r="12" spans="1:6" ht="34.950000000000003" customHeight="1" thickBot="1" x14ac:dyDescent="0.35">
      <c r="A12" s="52" t="s">
        <v>238</v>
      </c>
      <c r="B12" s="49" t="s">
        <v>239</v>
      </c>
      <c r="C12" s="49" t="s">
        <v>240</v>
      </c>
      <c r="D12" s="47" t="s">
        <v>260</v>
      </c>
      <c r="E12" s="49" t="s">
        <v>241</v>
      </c>
      <c r="F12" s="50" t="s">
        <v>211</v>
      </c>
    </row>
    <row r="13" spans="1:6" ht="34.950000000000003" customHeight="1" thickBot="1" x14ac:dyDescent="0.35">
      <c r="A13" s="53" t="s">
        <v>242</v>
      </c>
      <c r="B13" s="49" t="s">
        <v>243</v>
      </c>
      <c r="C13" s="49" t="s">
        <v>240</v>
      </c>
      <c r="D13" s="47" t="s">
        <v>260</v>
      </c>
      <c r="E13" s="49" t="s">
        <v>244</v>
      </c>
      <c r="F13" s="50" t="s">
        <v>211</v>
      </c>
    </row>
    <row r="14" spans="1:6" ht="34.950000000000003" customHeight="1" thickBot="1" x14ac:dyDescent="0.35">
      <c r="A14" s="52" t="s">
        <v>245</v>
      </c>
      <c r="B14" s="49" t="s">
        <v>246</v>
      </c>
      <c r="C14" s="49" t="s">
        <v>209</v>
      </c>
      <c r="D14" s="47" t="s">
        <v>260</v>
      </c>
      <c r="E14" s="49" t="s">
        <v>247</v>
      </c>
      <c r="F14" s="50" t="s">
        <v>211</v>
      </c>
    </row>
    <row r="15" spans="1:6" ht="34.950000000000003" customHeight="1" thickBot="1" x14ac:dyDescent="0.35">
      <c r="A15" s="53" t="s">
        <v>248</v>
      </c>
      <c r="B15" s="49" t="s">
        <v>249</v>
      </c>
      <c r="C15" s="49" t="s">
        <v>240</v>
      </c>
      <c r="D15" s="47" t="s">
        <v>260</v>
      </c>
      <c r="E15" s="49" t="s">
        <v>250</v>
      </c>
      <c r="F15" s="50" t="s">
        <v>211</v>
      </c>
    </row>
    <row r="16" spans="1:6" ht="34.950000000000003" customHeight="1" thickBot="1" x14ac:dyDescent="0.35">
      <c r="A16" s="52" t="s">
        <v>251</v>
      </c>
      <c r="B16" s="49" t="s">
        <v>252</v>
      </c>
      <c r="C16" s="49" t="s">
        <v>240</v>
      </c>
      <c r="D16" s="47" t="s">
        <v>260</v>
      </c>
      <c r="E16" s="49" t="s">
        <v>253</v>
      </c>
      <c r="F16" s="50" t="s">
        <v>211</v>
      </c>
    </row>
    <row r="17" spans="1:6" ht="34.950000000000003" customHeight="1" thickBot="1" x14ac:dyDescent="0.35">
      <c r="A17" s="53" t="s">
        <v>254</v>
      </c>
      <c r="B17" s="49" t="s">
        <v>255</v>
      </c>
      <c r="C17" s="49" t="s">
        <v>256</v>
      </c>
      <c r="D17" s="47" t="s">
        <v>260</v>
      </c>
      <c r="E17" s="49" t="s">
        <v>257</v>
      </c>
      <c r="F17" s="50" t="s">
        <v>211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Planificación</vt:lpstr>
      <vt:lpstr>Matriz Priorización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Ricardo Francisco Solano Cornejo</dc:creator>
  <cp:lastModifiedBy>Lidia Rivera León</cp:lastModifiedBy>
  <dcterms:created xsi:type="dcterms:W3CDTF">2019-04-01T15:00:44Z</dcterms:created>
  <dcterms:modified xsi:type="dcterms:W3CDTF">2024-01-16T15:00:07Z</dcterms:modified>
</cp:coreProperties>
</file>