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D:\ERICK\EGRESADO\MDQ\SLGA\Matriz final\"/>
    </mc:Choice>
  </mc:AlternateContent>
  <xr:revisionPtr revIDLastSave="0" documentId="13_ncr:1_{AEE7CDE0-33EE-47F7-A23D-543D33A9C6D2}" xr6:coauthVersionLast="47" xr6:coauthVersionMax="47" xr10:uidLastSave="{00000000-0000-0000-0000-000000000000}"/>
  <bookViews>
    <workbookView xWindow="-108" yWindow="-108" windowWidth="23256" windowHeight="13176" xr2:uid="{00000000-000D-0000-FFFF-FFFF00000000}"/>
  </bookViews>
  <sheets>
    <sheet name="Matriz Planificación" sheetId="1" r:id="rId1"/>
    <sheet name="Matriz Priorización " sheetId="3" r:id="rId2"/>
  </sheets>
  <externalReferences>
    <externalReference r:id="rId3"/>
  </externalReferences>
  <definedNames>
    <definedName name="_xlnm._FilterDatabase" localSheetId="0" hidden="1">'Matriz Planificación'!$M$7:$Q$9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3" l="1"/>
  <c r="H12" i="3" s="1"/>
  <c r="G10" i="3"/>
  <c r="H10" i="3" s="1"/>
  <c r="G14" i="3"/>
  <c r="H14" i="3" s="1"/>
  <c r="G13" i="3"/>
  <c r="H13" i="3" s="1"/>
  <c r="G7" i="3"/>
  <c r="H7" i="3" s="1"/>
  <c r="G6" i="3"/>
  <c r="H6" i="3" s="1"/>
  <c r="G8" i="3"/>
  <c r="H8" i="3" s="1"/>
  <c r="G11" i="3"/>
  <c r="H11" i="3" s="1"/>
  <c r="G5" i="3"/>
  <c r="H5" i="3" s="1"/>
  <c r="G9" i="3"/>
  <c r="H9" i="3" s="1"/>
  <c r="J10" i="1" l="1"/>
  <c r="K13" i="1"/>
  <c r="K17" i="1" l="1"/>
  <c r="K16" i="1"/>
  <c r="K15" i="1"/>
  <c r="K14" i="1"/>
  <c r="K18" i="1"/>
  <c r="K12" i="1"/>
  <c r="K11" i="1"/>
  <c r="K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Ricardo Francisco Solano Cornejo</author>
    <author>Admin</author>
  </authors>
  <commentList>
    <comment ref="B7" authorId="0" shapeId="0" xr:uid="{00000000-0006-0000-0000-000001000000}">
      <text>
        <r>
          <rPr>
            <b/>
            <sz val="9"/>
            <color indexed="81"/>
            <rFont val="Tahoma"/>
            <family val="2"/>
          </rPr>
          <t>David Ricardo Francisco Solano Cornejo:</t>
        </r>
        <r>
          <rPr>
            <sz val="9"/>
            <color indexed="81"/>
            <rFont val="Tahoma"/>
            <family val="2"/>
          </rPr>
          <t xml:space="preserve">
Debe estar de acuerdo a los ámbitos que se plantean en el SLGA</t>
        </r>
      </text>
    </comment>
    <comment ref="C8" authorId="0" shapeId="0" xr:uid="{00000000-0006-0000-0000-000002000000}">
      <text>
        <r>
          <rPr>
            <b/>
            <sz val="9"/>
            <color indexed="81"/>
            <rFont val="Tahoma"/>
            <family val="2"/>
          </rPr>
          <t>David Ricardo Francisco Solano Cornejo:</t>
        </r>
        <r>
          <rPr>
            <sz val="9"/>
            <color indexed="81"/>
            <rFont val="Tahoma"/>
            <family val="2"/>
          </rPr>
          <t xml:space="preserve">
Se recomienda hacer una lluvia de ideas de todo lo que los integrantes de la CAM ven como problemático en cada ámbito temático del SLGA</t>
        </r>
      </text>
    </comment>
    <comment ref="D8" authorId="0" shapeId="0" xr:uid="{00000000-0006-0000-0000-000003000000}">
      <text>
        <r>
          <rPr>
            <b/>
            <sz val="9"/>
            <color indexed="81"/>
            <rFont val="Tahoma"/>
            <family val="2"/>
          </rPr>
          <t>David Ricardo Francisco Solano Cornejo:</t>
        </r>
        <r>
          <rPr>
            <sz val="9"/>
            <color indexed="81"/>
            <rFont val="Tahoma"/>
            <family val="2"/>
          </rPr>
          <t xml:space="preserve">
Definir cual es el o los problemas centrales en ese ámbito</t>
        </r>
      </text>
    </comment>
    <comment ref="E8" authorId="0" shapeId="0" xr:uid="{00000000-0006-0000-0000-000004000000}">
      <text>
        <r>
          <rPr>
            <b/>
            <sz val="9"/>
            <color indexed="81"/>
            <rFont val="Tahoma"/>
            <family val="2"/>
          </rPr>
          <t>David Ricardo Francisco Solano Cornejo:</t>
        </r>
        <r>
          <rPr>
            <sz val="9"/>
            <color indexed="81"/>
            <rFont val="Tahoma"/>
            <family val="2"/>
          </rPr>
          <t xml:space="preserve">
Que instituciones están relacionadas con el problema</t>
        </r>
      </text>
    </comment>
    <comment ref="F8" authorId="0" shapeId="0" xr:uid="{00000000-0006-0000-0000-000005000000}">
      <text>
        <r>
          <rPr>
            <b/>
            <sz val="9"/>
            <color indexed="81"/>
            <rFont val="Tahoma"/>
            <family val="2"/>
          </rPr>
          <t>David Ricardo Francisco Solano Cornejo:</t>
        </r>
        <r>
          <rPr>
            <sz val="9"/>
            <color indexed="81"/>
            <rFont val="Tahoma"/>
            <family val="2"/>
          </rPr>
          <t xml:space="preserve">
Que instituciones están relacionadas con el problema</t>
        </r>
      </text>
    </comment>
    <comment ref="L8" authorId="0" shapeId="0" xr:uid="{00000000-0006-0000-0000-000006000000}">
      <text>
        <r>
          <rPr>
            <b/>
            <sz val="9"/>
            <color indexed="81"/>
            <rFont val="Tahoma"/>
            <family val="2"/>
          </rPr>
          <t>David Ricardo Francisco Solano Cornejo:</t>
        </r>
        <r>
          <rPr>
            <sz val="9"/>
            <color indexed="81"/>
            <rFont val="Tahoma"/>
            <family val="2"/>
          </rPr>
          <t xml:space="preserve">
Usar la segunda pestaña para priorizar</t>
        </r>
      </text>
    </comment>
    <comment ref="M8" authorId="0" shapeId="0" xr:uid="{00000000-0006-0000-0000-000007000000}">
      <text>
        <r>
          <rPr>
            <b/>
            <sz val="9"/>
            <color indexed="81"/>
            <rFont val="Tahoma"/>
            <family val="2"/>
          </rPr>
          <t>David Ricardo Francisco Solano Cornejo:</t>
        </r>
        <r>
          <rPr>
            <sz val="9"/>
            <color indexed="81"/>
            <rFont val="Tahoma"/>
            <family val="2"/>
          </rPr>
          <t xml:space="preserve">
determinar los objetivos para cada problema</t>
        </r>
      </text>
    </comment>
    <comment ref="N8" authorId="0" shapeId="0" xr:uid="{00000000-0006-0000-0000-000008000000}">
      <text>
        <r>
          <rPr>
            <b/>
            <sz val="9"/>
            <color indexed="81"/>
            <rFont val="Tahoma"/>
            <family val="2"/>
          </rPr>
          <t>David Ricardo Francisco Solano Cornejo:</t>
        </r>
        <r>
          <rPr>
            <sz val="9"/>
            <color indexed="81"/>
            <rFont val="Tahoma"/>
            <family val="2"/>
          </rPr>
          <t xml:space="preserve">
ver la vinculación del Objetivo con la matriz regional</t>
        </r>
      </text>
    </comment>
    <comment ref="O8" authorId="0" shapeId="0" xr:uid="{00000000-0006-0000-0000-000009000000}">
      <text>
        <r>
          <rPr>
            <b/>
            <sz val="9"/>
            <color indexed="81"/>
            <rFont val="Tahoma"/>
            <family val="2"/>
          </rPr>
          <t>David Ricardo Francisco Solano Cornejo:</t>
        </r>
        <r>
          <rPr>
            <sz val="9"/>
            <color indexed="81"/>
            <rFont val="Tahoma"/>
            <family val="2"/>
          </rPr>
          <t xml:space="preserve">
ver la relación con la política nacional del ambiente</t>
        </r>
      </text>
    </comment>
    <comment ref="R8" authorId="0" shapeId="0" xr:uid="{00000000-0006-0000-0000-00000A000000}">
      <text>
        <r>
          <rPr>
            <b/>
            <sz val="9"/>
            <color indexed="81"/>
            <rFont val="Tahoma"/>
            <family val="2"/>
          </rPr>
          <t>David Ricardo Francisco Solano Cornejo:</t>
        </r>
        <r>
          <rPr>
            <sz val="9"/>
            <color indexed="81"/>
            <rFont val="Tahoma"/>
            <family val="2"/>
          </rPr>
          <t xml:space="preserve">
Tipo medio es una herramienta, por ejemplo una norma o capacitaciones. Tipo resultado es resolver el problema como por ejemplo "se ha reducido la contaminación de…"
</t>
        </r>
      </text>
    </comment>
    <comment ref="S8" authorId="0" shapeId="0" xr:uid="{00000000-0006-0000-0000-00000B000000}">
      <text>
        <r>
          <rPr>
            <b/>
            <sz val="9"/>
            <color indexed="81"/>
            <rFont val="Tahoma"/>
            <family val="2"/>
          </rPr>
          <t>David Ricardo Francisco Solano Cornejo:</t>
        </r>
        <r>
          <rPr>
            <sz val="9"/>
            <color indexed="81"/>
            <rFont val="Tahoma"/>
            <family val="2"/>
          </rPr>
          <t xml:space="preserve">
Viene de la columna J</t>
        </r>
      </text>
    </comment>
    <comment ref="T8" authorId="0" shapeId="0" xr:uid="{00000000-0006-0000-0000-00000C000000}">
      <text>
        <r>
          <rPr>
            <b/>
            <sz val="9"/>
            <color indexed="81"/>
            <rFont val="Tahoma"/>
            <family val="2"/>
          </rPr>
          <t>David Ricardo Francisco Solano Cornejo:</t>
        </r>
        <r>
          <rPr>
            <sz val="9"/>
            <color indexed="81"/>
            <rFont val="Tahoma"/>
            <family val="2"/>
          </rPr>
          <t xml:space="preserve">
Específicamente como se va a lograr ese objetivo</t>
        </r>
      </text>
    </comment>
    <comment ref="V8" authorId="0" shapeId="0" xr:uid="{00000000-0006-0000-0000-00000D000000}">
      <text>
        <r>
          <rPr>
            <b/>
            <sz val="9"/>
            <color indexed="81"/>
            <rFont val="Tahoma"/>
            <family val="2"/>
          </rPr>
          <t>David Ricardo Francisco Solano Cornejo:</t>
        </r>
        <r>
          <rPr>
            <sz val="9"/>
            <color indexed="81"/>
            <rFont val="Tahoma"/>
            <family val="2"/>
          </rPr>
          <t xml:space="preserve">
Que meta nos ponemos al 2030
</t>
        </r>
      </text>
    </comment>
    <comment ref="W8" authorId="0" shapeId="0" xr:uid="{00000000-0006-0000-0000-00000E000000}">
      <text>
        <r>
          <rPr>
            <b/>
            <sz val="9"/>
            <color indexed="81"/>
            <rFont val="Tahoma"/>
            <family val="2"/>
          </rPr>
          <t>David Ricardo Francisco Solano Cornejo:</t>
        </r>
        <r>
          <rPr>
            <sz val="9"/>
            <color indexed="81"/>
            <rFont val="Tahoma"/>
            <family val="2"/>
          </rPr>
          <t xml:space="preserve">
Que institución local es responsable de liderar la solución del problema</t>
        </r>
      </text>
    </comment>
    <comment ref="F12" authorId="1" shapeId="0" xr:uid="{00000000-0006-0000-0000-000011000000}">
      <text>
        <r>
          <rPr>
            <b/>
            <sz val="9"/>
            <color indexed="81"/>
            <rFont val="Tahoma"/>
            <family val="2"/>
          </rPr>
          <t>Admin:</t>
        </r>
        <r>
          <rPr>
            <sz val="9"/>
            <color indexed="81"/>
            <rFont val="Tahoma"/>
            <family val="2"/>
          </rPr>
          <t xml:space="preserve">
FENOMENO DEL NIÑO</t>
        </r>
      </text>
    </comment>
    <comment ref="T12" authorId="1" shapeId="0" xr:uid="{00000000-0006-0000-0000-000012000000}">
      <text>
        <r>
          <rPr>
            <b/>
            <sz val="9"/>
            <color indexed="81"/>
            <rFont val="Tahoma"/>
            <family val="2"/>
          </rPr>
          <t>Admin:</t>
        </r>
        <r>
          <rPr>
            <sz val="9"/>
            <color indexed="81"/>
            <rFont val="Tahoma"/>
            <family val="2"/>
          </rPr>
          <t xml:space="preserve">
NANOCUENCAS</t>
        </r>
      </text>
    </comment>
    <comment ref="F15" authorId="1" shapeId="0" xr:uid="{00000000-0006-0000-0000-000014000000}">
      <text>
        <r>
          <rPr>
            <b/>
            <sz val="9"/>
            <color indexed="81"/>
            <rFont val="Tahoma"/>
            <family val="2"/>
          </rPr>
          <t>Admin:</t>
        </r>
        <r>
          <rPr>
            <sz val="9"/>
            <color indexed="81"/>
            <rFont val="Tahoma"/>
            <family val="2"/>
          </rPr>
          <t xml:space="preserve">
FENOMENO DEL NIÑO</t>
        </r>
      </text>
    </comment>
    <comment ref="G17" authorId="1" shapeId="0" xr:uid="{00000000-0006-0000-0000-000015000000}">
      <text>
        <r>
          <rPr>
            <b/>
            <sz val="9"/>
            <color indexed="81"/>
            <rFont val="Tahoma"/>
            <family val="2"/>
          </rPr>
          <t>Admin:</t>
        </r>
        <r>
          <rPr>
            <sz val="9"/>
            <color indexed="81"/>
            <rFont val="Tahoma"/>
            <family val="2"/>
          </rPr>
          <t xml:space="preserve">
SIGERSOL:SISTEMA DE INFORMACION PARA LA GESTION DE RESIDUOS SOLIDOS
SIGIP: SISTEMA DE INFORMACION PARA LA GESTION INTEGRAL</t>
        </r>
      </text>
    </comment>
    <comment ref="T17" authorId="1" shapeId="0" xr:uid="{00000000-0006-0000-0000-000016000000}">
      <text>
        <r>
          <rPr>
            <b/>
            <sz val="9"/>
            <color indexed="81"/>
            <rFont val="Tahoma"/>
            <family val="2"/>
          </rPr>
          <t>Admin:</t>
        </r>
        <r>
          <rPr>
            <sz val="9"/>
            <color indexed="81"/>
            <rFont val="Tahoma"/>
            <family val="2"/>
          </rPr>
          <t xml:space="preserve">
SIAL : SISTEMA DE INFORMACION AMBIENTAL LOCAL</t>
        </r>
      </text>
    </comment>
    <comment ref="M18" authorId="1" shapeId="0" xr:uid="{00000000-0006-0000-0000-000017000000}">
      <text>
        <r>
          <rPr>
            <b/>
            <sz val="9"/>
            <color indexed="81"/>
            <rFont val="Tahoma"/>
            <family val="2"/>
          </rPr>
          <t>Admin:</t>
        </r>
        <r>
          <rPr>
            <sz val="9"/>
            <color indexed="81"/>
            <rFont val="Tahoma"/>
            <family val="2"/>
          </rPr>
          <t xml:space="preserve">
zoonificacion ecologica economoca</t>
        </r>
      </text>
    </comment>
  </commentList>
</comments>
</file>

<file path=xl/sharedStrings.xml><?xml version="1.0" encoding="utf-8"?>
<sst xmlns="http://schemas.openxmlformats.org/spreadsheetml/2006/main" count="267" uniqueCount="201">
  <si>
    <t>Actores involucrados</t>
  </si>
  <si>
    <t>Gravedad</t>
  </si>
  <si>
    <t>Alcance</t>
  </si>
  <si>
    <t>Magnitud</t>
  </si>
  <si>
    <t>Urgencia</t>
  </si>
  <si>
    <t>Puntaje Total</t>
  </si>
  <si>
    <t>Problemas Ambientales</t>
  </si>
  <si>
    <t>Orden de Prioridad</t>
  </si>
  <si>
    <t>PROPUESTA RUTA ESTRATÉGICA</t>
  </si>
  <si>
    <t>JERARQUIZACIÓN</t>
  </si>
  <si>
    <t>PRIORIZACIÓN DE PROBLEMAS</t>
  </si>
  <si>
    <t xml:space="preserve">Meta al 2030 </t>
  </si>
  <si>
    <t>Objetivos</t>
  </si>
  <si>
    <t>Vinculación con la PNA</t>
  </si>
  <si>
    <t>OP1: 
Mejorar la conservación y el uso sostenible de las especies y de la diversidad genética</t>
  </si>
  <si>
    <t xml:space="preserve">OP 2: 
Reducir los niveles de deforestación y degradación de los ecosistemas
</t>
  </si>
  <si>
    <t>OP 3: 
Reducir la contaminación atmosférica, de aguas marinas y continentales y de los suelos</t>
  </si>
  <si>
    <t xml:space="preserve">OP 4: 
Incrementar la valorización y la adecuada disposición final de los residuos sólidos
</t>
  </si>
  <si>
    <t xml:space="preserve">OP 5: 
Incrementar la adaptación de la población, agentes económicos y el Estado, ante los efectos del cambio climático, peligros hidrometeorológicos, eventos geofísicos y glaciológicos
</t>
  </si>
  <si>
    <t xml:space="preserve">OP 6: 
Fortalecer la Gobernanza ambiental con enfoque territorial en las entidades públicas y privadas
</t>
  </si>
  <si>
    <t xml:space="preserve">OP 7: 
Implementar el enfoque de economía circular en los procesos productivos y prácticas institucionales de las entidades públicas y privadas
</t>
  </si>
  <si>
    <t xml:space="preserve">OP 8: 
Reducir las emisiones de gases de efecto invernadero del país
</t>
  </si>
  <si>
    <t xml:space="preserve">OP 9: 
Mejorar el comportamiento ambiental de la ciudadanía
 </t>
  </si>
  <si>
    <t>Necesidades, Obstáculos y/o Causas del Problema</t>
  </si>
  <si>
    <t>FISCALIZACION AMBIENTAL</t>
  </si>
  <si>
    <t>CONSERVACION DE LA DIVERSIDAD BIOLÓGICA - ANP</t>
  </si>
  <si>
    <t>GESTIÓN INTEGRAL DE RECURSOS HÍDRICOS</t>
  </si>
  <si>
    <t>CALIDAD DEL AIRE</t>
  </si>
  <si>
    <t>GESTIÓN INTEGRAL DE RESIDUOS SÓLIDOS</t>
  </si>
  <si>
    <t>INFORMACIÓN AMBIENTAL</t>
  </si>
  <si>
    <t>AMBITOS TEMÁTICOS                                    DEL SLGA</t>
  </si>
  <si>
    <t>IDENTIFICACIÓN DE PROBLEMAS AMBIENTALES LOCALES</t>
  </si>
  <si>
    <t>Problema Ambiental Local</t>
  </si>
  <si>
    <t>DETERMINACIÓN Y VINCULACION DE OBJETIVOS</t>
  </si>
  <si>
    <t>ADAPTACIÓN DEL CAMBIO CLIMÁTICO</t>
  </si>
  <si>
    <t>Ponderación</t>
  </si>
  <si>
    <t>Nro.</t>
  </si>
  <si>
    <t>Valoración</t>
  </si>
  <si>
    <t>Bajo</t>
  </si>
  <si>
    <t>Medio</t>
  </si>
  <si>
    <t>Priorización</t>
  </si>
  <si>
    <t>Prioridad</t>
  </si>
  <si>
    <t>PRIORIDAD 9</t>
  </si>
  <si>
    <t>PRIORIDAD 6</t>
  </si>
  <si>
    <t>PRIORIDAD 5</t>
  </si>
  <si>
    <t>PRIORIDAD 4</t>
  </si>
  <si>
    <t>PRIORIDAD 3</t>
  </si>
  <si>
    <t>PRIORIDAD 2</t>
  </si>
  <si>
    <t>PRIORIDAD 1</t>
  </si>
  <si>
    <t>Vinculación con la MPPACR</t>
  </si>
  <si>
    <t>Objetivo de Tipo Medio</t>
  </si>
  <si>
    <t>Objetivo de Tipo Resultado</t>
  </si>
  <si>
    <t>Objetivo de Tipo Medio o de Resultado</t>
  </si>
  <si>
    <t>PRIORIDAD 10</t>
  </si>
  <si>
    <t>PRIORIDAD 11</t>
  </si>
  <si>
    <t>PRIORIDAD 12</t>
  </si>
  <si>
    <t>PRIORIDAD 13</t>
  </si>
  <si>
    <t>PRIORIDAD 14</t>
  </si>
  <si>
    <t>PRIORIDAD 15</t>
  </si>
  <si>
    <t>Normas o instrumentos locales que atienden el problema</t>
  </si>
  <si>
    <t>Acciones que se están llevando a cabo</t>
  </si>
  <si>
    <t>Institución que lleva a cabo la acción</t>
  </si>
  <si>
    <t>EVALUACIÓN DE IMPACTO AMBIENTAL</t>
  </si>
  <si>
    <t>IDENTIFICACION DE ACCIONES ACTUALES ANTE LOS PROBLEMAS</t>
  </si>
  <si>
    <t>Deterioro de las estructuras productivas y socioculturales de las comunidades amazónicas, andinas y costeras</t>
  </si>
  <si>
    <t>Afectación de la población por emergencia y desastres</t>
  </si>
  <si>
    <t>Mayor Incidencia de Enfermedades</t>
  </si>
  <si>
    <t>Conflictividad Socioambiental acrecentada</t>
  </si>
  <si>
    <t xml:space="preserve">ORDENAMIENTO TERRITORIAL AMBIENTAL </t>
  </si>
  <si>
    <t>Efectos del Problema Ambiental Local</t>
  </si>
  <si>
    <t>Instituciones Responsables</t>
  </si>
  <si>
    <t>Incremento de gases de efecto invernadero (GEI)</t>
  </si>
  <si>
    <t xml:space="preserve">Implementar relleno sanitario </t>
  </si>
  <si>
    <t>Asegurar una adecuada gestión adecuada de residuos sólidos</t>
  </si>
  <si>
    <t>01 relleno sanitario, construido, implementado y funcionando</t>
  </si>
  <si>
    <t xml:space="preserve">Tn de RR. Solidos
tratados y dispuestos
adecuadamente.
</t>
  </si>
  <si>
    <t xml:space="preserve">• Falta de un relleno sanitario
• Falta de sensibilización y educación en el cuidado del medio ambiente
• La población no acata las recomendaciones realizadas en charlas en el manejo de residuos sólidos
</t>
  </si>
  <si>
    <t>-----------</t>
  </si>
  <si>
    <t>Asegurar la protección de la diversidad genética</t>
  </si>
  <si>
    <t xml:space="preserve">Mejorar el control y la supervisión de la degradación ambiental de las actividades productivas </t>
  </si>
  <si>
    <t>Gestión sostenible del agua, suelos, 
biodiversidad y 
ecosistemas vulnerables</t>
  </si>
  <si>
    <t>GORC, gobiernos locales, población en general.</t>
  </si>
  <si>
    <t>Ausencia de Plan de Acondicionamiento y Ordenamiento Territorial distrito.
Vacíos normativos para el uso del territorio y en su cumplimiento</t>
  </si>
  <si>
    <t>Inadecuado Uso y ocupación de ecosistemas y áreas de interés ambiental</t>
  </si>
  <si>
    <t xml:space="preserve">                     ------------</t>
  </si>
  <si>
    <t xml:space="preserve">Inadecuado uso y ocupación de ecosistemas y áreas de interés ambiental.                                      - </t>
  </si>
  <si>
    <t>Elaborar e implementar el plan de acondicionamiento territorial e identificación de áreas de conservación ambiental.</t>
  </si>
  <si>
    <t>Mejorar la gestión del territorio con enfoque ambiental</t>
  </si>
  <si>
    <t>01 plano catastral actualizado de la ciudad
01 Plan de Ordenamiento territorial elaborado y en implementación</t>
  </si>
  <si>
    <t xml:space="preserve">
01 Plan de Ordenamiento territorial elaborado y en implementación.</t>
  </si>
  <si>
    <t xml:space="preserve">Evaluar la Gestión ambiental </t>
  </si>
  <si>
    <t>- Programa Municipal EDUCCA.                                        - Plan de Trabajo del Programa Municipal EDUCCA.</t>
  </si>
  <si>
    <t xml:space="preserve"> Mejorar el comportamiento  ambientalmente no sostenible de los  ciudadanos</t>
  </si>
  <si>
    <t>DRE, UGEL´s, Institutos, Universidades, Organización de Voluntarios, Organizaciones Civiles, Empresas Privadas, GORC, Municipalidades distritales, Medios de Comunicación, población en general, Instituciones educativas</t>
  </si>
  <si>
    <t>- Implementación y ejecución del Programa Municipal EDUCCA.                                        - Implementación y ejecución del Plan de Trabajo del Programa Municipal EDUCCA.                              - Reporte en la plataformas digitales  PLANEFA, SIGIP, , SIGERSOL</t>
  </si>
  <si>
    <t>Mejorar el comportamiento  ambientalmente no sostenible de los  ciudadanos</t>
  </si>
  <si>
    <t>Mejorar el acceso directo por parte de la ciudadanía a la información ambiental actualizada y de interés.</t>
  </si>
  <si>
    <t>MDQ, SERNANP, MIDAGRI, MPCHOTA, GORE, SERFOR, UNC, UNACH, sociedad civil, población en general, Universidades.</t>
  </si>
  <si>
    <t>SERNANP - SERFOR</t>
  </si>
  <si>
    <t>MDQ, SERNANP, ,ANA, ALA  ,AAA, DIGESA,  OEFA, EPSS, JASS, Junta de Regantes, Centro de Salud</t>
  </si>
  <si>
    <t>MDQ. ANA, SERNANP</t>
  </si>
  <si>
    <t>MATRIZ DE PRIORIDADES DE LA POLÍTICA AMBIENTAL Y CLIMATICA LOCAL (MPPACL) DEL DISTRITO DE QUEROCOTO</t>
  </si>
  <si>
    <t>MDQ, OEFA</t>
  </si>
  <si>
    <t>- Falta de Marco de indicadores ambientales definidos a nivel local. 
- Presupuesto muy limitado. 
- Poca instrucción y orientación a los funcionarios responsables.</t>
  </si>
  <si>
    <t>Gobierno Local, Gobierno Regional, Organizaciones no Gubernamentales, Comunidades locales, empresas,  sector privado, Instituciones Educativas, Sector Salud, MIDAGRI,  OEFA.</t>
  </si>
  <si>
    <t>Municipalidad Distrital de Querocoto</t>
  </si>
  <si>
    <t>Mejorar y fortalecer la capacidad para prevenir, gestionar y manejar  los 
impactos ambientales.</t>
  </si>
  <si>
    <t xml:space="preserve">Mejorar la capacidad para prevenir y gestionar los impactos ambientales de las inversiones publicas y privadas </t>
  </si>
  <si>
    <t>Optimizar recursos y fortalecer capacidades locales para gestionar los impactos de inversiones públicas y privadas de manera sostenible</t>
  </si>
  <si>
    <t xml:space="preserve">Aprovechar de manera sostenible los recursos naturales y mejorar la capacidad para prevenir y gestionar los impactos ambientales de las inversiones publicas y privadas </t>
  </si>
  <si>
    <t>% de proyectos evaluados con un análisis de impacto ambiental adecuado</t>
  </si>
  <si>
    <t>60% de proyectos evaluados con un análisis de impacto ambiental adecuado</t>
  </si>
  <si>
    <t xml:space="preserve">Baja implementación y ejecución del PLANEFA </t>
  </si>
  <si>
    <t>Gobiernos Locales, DIRESA, DREM, OEFA</t>
  </si>
  <si>
    <t xml:space="preserve">Mejorar el control y supervisión de PLANEFA implementados </t>
  </si>
  <si>
    <t>Ejecutar y controlar PLANEFA de manera eficiente para garantizar el uso adecuado de recursos</t>
  </si>
  <si>
    <t>*Fortalecer el ejercicio de la Fiscalización Ambiental y los mecanismos de participación en el distrito.                      *Mejorar del sistema de control de la degradación ambiental de las actividades productivas y de servicios.</t>
  </si>
  <si>
    <t>MDQ, OEFA, ANA, MINSA, SERNANP, SERFOR</t>
  </si>
  <si>
    <t>ANA, SERNANP, MDQ.</t>
  </si>
  <si>
    <t>*Implementar el Plan Distrital de Manejo de RRSS  (Asegurar la segregación,  recolección,  tratamiento, traslado y disposición final adecuados de los residuos sólidos).                                                                                                                                                                                                                                                                                                      * Elaborar el estudio del Relleno Sanitario.
*Mejorar del acceso directo por parte de la ciudadanía  a la información ambiental actualizada y de interés.</t>
  </si>
  <si>
    <t>Municipalidad distrital de Querocoto, Gobierno Regional de Cajamarca.</t>
  </si>
  <si>
    <t>Sequias prolongadas e intensificasdas que afectan la agricultura y la disponibiidad del agua para el consumo humano.
Degradación de suelos debido a la erosion por perdida de materia orgánica y desertificación, que llega a afectar la productividad agricola y la capacidad de los ecosistemas para retener agua.</t>
  </si>
  <si>
    <t>MUNICIPALIDAD DISTRITAL, PROVINCIAL Y GOBIERNO REGIONAL, SENAMHI, ANA, ALA, DRAC, MIDAGRI, MPC, MINAM</t>
  </si>
  <si>
    <t>MUNICIPALIDAD DISTRITAL DE QUEROCOTO,  PROVINCIAL Y GOBIERNO REGIONAL, SERNANP SENAMHI, ANA, ALA, DRAC, MIDAGRI, MPC, MINAM</t>
  </si>
  <si>
    <t>01 plan de manejo de los recursos naturales vulnerables.
01 Plan Distrital de Adaptación al Cambio Climático.</t>
  </si>
  <si>
    <t>• Falta de equipos e instrumentos para la medición, control y monitoreo de la calidad del aire
• Contaminacion atmosferica por la emision de gases por residuos solidos e incendios forestales</t>
  </si>
  <si>
    <t>01 Monitoreo anual de aire</t>
  </si>
  <si>
    <t>CIUDADANÍA Y EDUCACIÓN AMBIENTAL</t>
  </si>
  <si>
    <t>DRE, UGE, IE, Institutos,   Organizaciones Civiles, Empresas Privadas, GORE, Municipalidad distrital,  población en general. Rondas campesinas, Juntas vecinales, JASS</t>
  </si>
  <si>
    <t>Fortalecimiento de capacidades operativas de las Instituciones educativas para implementar los programas de educación, cultura y ciudadanía ambiental.
'Falta de  presupuesto para la implementación de programas en educación, cultura y ciudadanía  ambiental.
Escasa educación ambiental debido a la limitada conciencia y participación ciudadana.
Falta de medios o espacios de comunicación masiva que difundan y eduquen programas que ayuden a formar conciencia ambiental.</t>
  </si>
  <si>
    <t xml:space="preserve"> Limitada conciencia y ciudadanía ambiental.
Escasa educación ambiental debido a la limitada conciencia y participación ciudadana.
Falta de medios o espacios de comunicación masiva que difundan y eduquen programas que ayuden a formar conciencia ambiental.</t>
  </si>
  <si>
    <t>Municipalidad Distrital de Querocoto.</t>
  </si>
  <si>
    <t>Limitada conciencia y ciudadanía ambiental.
Escasa educación ambiental debido a la limitada conciencia y participación ciudadana.
Falta de medios o espacios de comunicación masiva que difundan y eduquen programas que ayuden a formar conciencia ambiental.</t>
  </si>
  <si>
    <t>Mejorar la sensibilización, cultura y educación ambiental para la protección de los recursos naturales y control de la calidad ambiental.</t>
  </si>
  <si>
    <t>Fortalecer la educación ambiental, desde la casa, hasta la comunidad
'- Mejorar la sensibilización y cultura ambiental para la protección de los recursos naturales y control de la calidad ambiental.                                                                                                         - Fortalecer la aplicación del enfoque ambiental en las Instituciones Educativas en el marco de la educación para el desarrollo sostenible.
- Implementar espacios que eduquen ambientalmente.
Ejecutar el Plan EDUCCA.</t>
  </si>
  <si>
    <t>MDQ,</t>
  </si>
  <si>
    <t>Contar con la Plataforma de Información Ambiental Local - SIAL del distrito de Querocoto.
'- Las entidades y órganos que generan información ambiental en la región, no la disponen en medios digitales y/o formatos estandarizados para su disposición e intercambio.
- Limitada disponibilidad de información ambiental relevante, oportuna y de calidad.</t>
  </si>
  <si>
    <t xml:space="preserve">GORE Cajamarca, , DRA, DRT, DIREPRO, Órganos Desconcentrados de OEFA, ANA, SERNANP, SERFOR en Cajamarca, Gobiernos Locales, Universidades, ONGs, Consultoras Ambientales </t>
  </si>
  <si>
    <t>- N° visitas al SIAL que acceden a información ambiental.                                       -SIAL actualizado y operativo.
- N° Espacios que eduquen ambientalmente.</t>
  </si>
  <si>
    <t>- 50% de instituciones educativas participando en el programa municipal EDUCCA. 
- 10 Espacios que eduquen ambientalmente</t>
  </si>
  <si>
    <t xml:space="preserve">- N° de instituciones que participan en el programa municipal EDUCCA.
- N° de espacios implementados que eduquen ambientalmente.                 </t>
  </si>
  <si>
    <t>•Falta de Conocimiento en la conservacion de las nacientes que forman los principales rios y quebradas del distrito. 
•Contaminacion de rios y quebradas por el arrojo de residos solidos.</t>
  </si>
  <si>
    <t xml:space="preserve">Perturbacion y degradación de la cabecera de cuenca, flora y fauna del Area Natural Protegida y su Zona de Amortiguamiento del Bosque de Proteccion Pagaibamba, ubicada en el distrito de Querocoto.
'Alta incidencia de incendios forestales por parte de las comunidades locales.
'Poco conocimiento de las comunidades sobre el cuidado y protección de la conservacion de la  biodiversidad. </t>
  </si>
  <si>
    <t>Inadecuada segregación y disposición final de residuos sólidos que afecta la salud de poblacion y medio Ambiente</t>
  </si>
  <si>
    <t>Limitada disponibiidad de datos debido a la falta de información actualizada y sistematizada sobres el estado del ambiente.
Complejidad de la información ambiental ya que en su mayoria suele ser tecnica y dificil de comprender para el publico en general. 
'Limitado acceso directo de la ciudadanía a la información ambiental.
Falta de canales de difusion debido a la escasa divulgación de la informacion ambiental a traves de medios accesibles.</t>
  </si>
  <si>
    <t>Inadecuado uso y ocupación de ecosistemas y áreas de interés ambiental</t>
  </si>
  <si>
    <t>- Marco de indicadores ambientales.
- Presupuesto limitado.
- Poca instrucción y orientación a los funcionarios responsables.</t>
  </si>
  <si>
    <t>N°</t>
  </si>
  <si>
    <r>
      <t xml:space="preserve"> Objetivo Estratégico Local Ambiental
</t>
    </r>
    <r>
      <rPr>
        <b/>
        <sz val="16"/>
        <color theme="1"/>
        <rFont val="Cambria"/>
        <family val="1"/>
      </rPr>
      <t>(OEL.A)</t>
    </r>
  </si>
  <si>
    <r>
      <t xml:space="preserve">Acción Estratégica Local Ambiental </t>
    </r>
    <r>
      <rPr>
        <b/>
        <sz val="16"/>
        <color theme="1"/>
        <rFont val="Cambria"/>
        <family val="1"/>
      </rPr>
      <t>(AEL.A)</t>
    </r>
  </si>
  <si>
    <r>
      <t xml:space="preserve">Indicador del </t>
    </r>
    <r>
      <rPr>
        <b/>
        <sz val="16"/>
        <color theme="1"/>
        <rFont val="Cambria"/>
        <family val="1"/>
      </rPr>
      <t>OEL.A</t>
    </r>
  </si>
  <si>
    <t>Deterioro ambiental, impacto acumulativo, perdida de servicios ecosistémicos,  conflictividad socioambiental acrecentada, desplazamiento de comunidades, costos de remediación, perdida de productividad, debilitamiento de la gestión ambiental  y afectación a la salud pública.</t>
  </si>
  <si>
    <t xml:space="preserve">Falta de recursos económicos y financieros para la ejecución de actividades en materia ambiental.
     </t>
  </si>
  <si>
    <t>03 normas creadas e implementadas, relacionadas a la fiscalización ambiental adecuado.</t>
  </si>
  <si>
    <t>Numero de normas creadas e implementadas, relacionadas a la fiscalización ambiental adecuado.</t>
  </si>
  <si>
    <t xml:space="preserve"> - Poca capacitación y sensibilización a las comunidades locales en áreas de conservación, cuidado y protección de la biodiversidad local.
 Ausencia de una Estrategia en el  distrito para la conservación, protección y uso sostenible de los ecosistemas (flora y fauna nativa).                                                                                                                       - Ausencia de un programa de preservación y conservación de especies nativas vegetales o endémicas del distrito.
- Falta de conocimiento sobre el Área Natural Protegida por parte de algunos pobladores y gobiernos locales.</t>
  </si>
  <si>
    <t xml:space="preserve">Perturbación y degradación de la cabecera de cuenca, flora y fauna del Área Natural Protegida y su Zona de Amortiguamiento del Bosque de Protección Pagaibamba, ubicada en el distrito de Querocoto.
'Alta incidencia de incendios forestales por parte de las comunidades locales.
'Poco conocimiento de las comunidades sobre el cuidado y protección de la conservación de la  biodiversidad. </t>
  </si>
  <si>
    <t>Proceso Administrativo Sancionador por parte del SERNANP, en el área natural Protegida y SERFOR en la zona de amortiguamiento.</t>
  </si>
  <si>
    <t>Vigilancia y control dentro del área natural protegida por parte del personal Guardaparques del SERNANP</t>
  </si>
  <si>
    <t>Destrucción y alteración de los hábitats, ecosistemas y biodiversidad dentro del ANP la ZA y en el ámbito del distrito de Querocoto
'Perturbación y degradación de la cabecera de cuenca, flora y fauna del Área Natural Protegida y su Zona de Amortiguamiento del Bosque de Protección Pagaibamba, ubicada en el distrito de Querocoto.
'Alta incidencia de incendios forestales por parte de las comunidades locales.</t>
  </si>
  <si>
    <t>Conservar la biodiversidad, los ecosistemas y permitir la restauración del bosque incendiado en el 2016, y protección de las formaciones boscosas en el distrito.</t>
  </si>
  <si>
    <t>Conservación de las formaciones boscosas, área protegida y el valor de los servicios ecosistémicos. 
'Fortalecer las capacidades locales para la conservación de la biodiversidad mediante la participación activa de la comunidad.</t>
  </si>
  <si>
    <t>•Mejorar del sistema de control de la degradación ambiental por las actividades de expansión agrícola y ganadera.                                               
•Mejorar la capacidad para gestionar la conservación de los recursos naturales
'*Implementar talleres de capacitación y sensibilización sobre la importancia de la biodiversidad y las prácticas de conservación.</t>
  </si>
  <si>
    <t>01 Área Natural Protegida por el Estado en buen estado de conservación           % de áreas de ecosistemas de interés Distrital  conservados</t>
  </si>
  <si>
    <t>La población tiene conocimiento de la gestión y las estrategias en la conservación del Área Natural Protegida mediante un Plan Maestro y las zonas boscosas de interés de conservación</t>
  </si>
  <si>
    <t>•Afectación a los colchones acuíferos y formaciones boscosas en las cabeceras de cuencas del distrito.                                                • Riesgo en la disponibilidad del Recurso Hídrico.
• Desconocimiento de la Calidad, oferta y demanda  del recurso hídrico en la población.</t>
  </si>
  <si>
    <t>•Falta de Conocimiento en la conservación de las nacientes que forman los principales ríos y quebradas del distrito. •Contaminación de ríos y quebradas por el arrojo de residuos solidos.</t>
  </si>
  <si>
    <t>Sensibilización por parte de SERNANP y MDQ en el cuidado de la Cabecera de cuenca, objetivo de creación del ANP que busca garantizar el normal abastecimiento del Recurso Hídrico a los distritos de Querocoto, Llama y Huambos.</t>
  </si>
  <si>
    <t>•Asegurar el normal abastecimiento del Recursos Hídrico mediante una gestión  sostenible             •Disminuir la contaminación de las fuentes de agua</t>
  </si>
  <si>
    <t>Gestión de manera sostenible el recurso hídrico en los 
ecosistemas vulnerables</t>
  </si>
  <si>
    <t>inventario de Fuentes de Agua , canales de riego captaciones para consumo humano y agrícola y ganadero en el distrito</t>
  </si>
  <si>
    <t>Se tiene Información al %100 de las fuentes de agua y se conoce la oferta y demanda.</t>
  </si>
  <si>
    <t>Inadecuada segregación y disposición final de residuos sólidos que afecta la salud de población y medio Ambiente</t>
  </si>
  <si>
    <t>Municipalidad Distrital de Querocoto, población, DIRESA, SERNANP</t>
  </si>
  <si>
    <t>Inadecuada segregación y disposición final de residuos sólidos que Afecta la salud de población y medio Ambiente</t>
  </si>
  <si>
    <t>Municipalidad Distrital no cuenta con instrumentos de monitoreo en calidad del aire</t>
  </si>
  <si>
    <t>• Falta de equipos e instrumentos para la medición, control y monitoreo de la calidad del aire
• Contaminación atmosférica por la emisión de gases por residuos solidos e incendios forestales</t>
  </si>
  <si>
    <t>• Falta de equipos e instrumentos para la medición, control y monitoreo de la calidad del aire
• Contaminación atmosférica por la emisión de gases por residuos solidos e incendios forestales.</t>
  </si>
  <si>
    <t>• Evaluación de la contaminación atmosférica.</t>
  </si>
  <si>
    <t>Evaluar la 
contaminación atmosférica.</t>
  </si>
  <si>
    <t>• Implementar equipos e instrumentos para la medición, control y monitoreo de la calidad del aire.
• Implementar estrategias y charlas de sensibilización que nos permitan mitigar y disminuir la incidencia de incendios forestales.</t>
  </si>
  <si>
    <t>Número de monitoreos anuales con prioridad en época de sequias donde hay mas incidencia de incendios forestales.</t>
  </si>
  <si>
    <t>• Falta de estrategias por parte del gobierno central frente al cambio climático.
• Ausencia de un Plan Distrital de Adaptación al Cambio Climático.
'• Escasa importancia por el cuidado y conservación de los recursos naturales.</t>
  </si>
  <si>
    <t>Sequias prolongadas e intensificadas que afectan la agricultura y la disponibilidad del agua para el consumo humano.
Degradación de suelos debido a la erosión por perdida de materia orgánica y desertificación, que llega a afectar la productividad agrícola y la capacidad de los ecosistemas para retener agua.</t>
  </si>
  <si>
    <t>• 'Sequias prolongadas e intensificadas que afectan la agricultura y la disponibilidad del agua para el consumo humano.
Degradación de suelos debido a la erosión por perdida de materia orgánica y desertificación, que llega a afectar la productividad agrícola y la capacidad de los ecosistemas para retener agua.</t>
  </si>
  <si>
    <t>•  Proteger a la población de los desastres naturales a causa del cambio climático</t>
  </si>
  <si>
    <t>• Protección de los ecosistemas de mayor importancia en el distrito pajonal arbustivo y bosque húmedo. 
* Socializar las efectos del cambio climático en las actividades de la población
'Elaboración de Políticas Ambientales, Climáticas a nivel nacional
'Sensibilización a la poblacional en la gestión integral de los recursos hídricos para prevenir y mejorar la toma de decisiones frente al cambio climático
Fortalecimiento de la agricultura familiar, promoción de la agricultura de la conservación y promoción de sistemas agroforestales.</t>
  </si>
  <si>
    <t>Identificar el N.º de recursos naturales de aprovechamiento y los ecosistemas vulnerables en el distrito.</t>
  </si>
  <si>
    <t>- Implementación y ejecución del Programa Municipal EDUCCA.                                        - Implementación y ejecución del Plan de Trabajo del Programa Municipal EDUCCA.
Incremento del presupuesto al Programa EDUCCA.</t>
  </si>
  <si>
    <t>Mejorar la sensibilización, cultura y educación ambiental para la protección de los recursos naturales y control de la calidad ambiental.
Promover practicas sostenibles donde como actor clave se tenga a la comunidad, brindándole empoderamiento y participación ciudadana.</t>
  </si>
  <si>
    <t xml:space="preserve">Limitada disponibilidad de datos debido a la falta de información actualizada y sistematizada sobres el estado del ambiente.
Complejidad de la información ambiental ya que en su mayoría suele ser técnica y difícil de comprender para el publico en general. 
'Limitado acceso directo de la ciudadanía a la información ambiental.
Falta de canales de difusión debido a la escasa divulgación de la información ambiental a través de medios accesibles.
</t>
  </si>
  <si>
    <t>- Programa Municipal EDUCCA.
- Plan de Trabajo del Programa Municipal EDUCCA.
- SIGERSOL.
-  SIGIP
- Plataforma digital del programa de incentivos.
- SIAR.</t>
  </si>
  <si>
    <t>Mejorar el acceso a la información ambiental y datos de interés con un lenguaje no tan complejo, logrando un mejor entendimiento y captación de la información por parte del público en general, para una toma de decisiones mas acertadas.</t>
  </si>
  <si>
    <t>- Mejorar el acceso directo por parte de la ciudadanía a la información ambiental actualizada y de interés.
- Consolidar el SIAL, brindando el acceso libre y efectivo a la información ambiental.
'-Mejorar el acceso a los datos e información actualizada y sistematizada sobre el estado del ambiente.
- Mejorar la facilidad de la información ambiental ya que en su mayoría suele ser técnica y difícil de comprender para el publico en general. 
Implementar canales de difusión ya sean visuales, verbales, audiovisuales, en ordenadores, etc. donde la población pueda tener acceso y conocimiento de la información plasmada.</t>
  </si>
  <si>
    <t>- Ciudadanos visitan el SIAL.                                    - Se consolida el SIAL al 70% en EL DISTRITO.
10  Espacios que eduquen ambientalmente.</t>
  </si>
  <si>
    <t>Institutos, Organización de Voluntarios, Organizaciones Civiles, Empresas Privadas, GORC, Municipalidad de Querocoto. Medios de Comunicación, población en general, Instituciones educativas</t>
  </si>
  <si>
    <t>Sumatoria Total de la Ponderación de criterios de priorización</t>
  </si>
  <si>
    <t xml:space="preserve">• Forestación y reforestación para mitigar gases de efecto invernadero
• Realizar acciones a favor de la conservación de los recursos naturales y su uso de manera sostenible   </t>
  </si>
  <si>
    <t>Elaborar e implementar el plan de acondicionamiento territorial e identificación de áreas de conservación ambiental.
Elaborar el Plan de Zoonificación Ecológica Económica del distrito de Querocoto.</t>
  </si>
  <si>
    <t>* Plano catastral implementado.
* Plan de ordenamiento territorial implementado.</t>
  </si>
  <si>
    <t xml:space="preserve">• Realizar campañas de reforestación con especies nativas en las cabeceras de cuenca.
• Los usuarios de los canales de riego, JASS apoyan en la vigilancia para el cuidado de las fuentes de agua.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</si>
</sst>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color theme="1"/>
      <name val="Calibri"/>
      <family val="2"/>
      <scheme val="minor"/>
    </font>
    <font>
      <sz val="11"/>
      <color theme="4" tint="-0.249977111117893"/>
      <name val="Calibri"/>
      <family val="2"/>
      <scheme val="minor"/>
    </font>
    <font>
      <b/>
      <sz val="9"/>
      <name val="Calibri"/>
      <family val="2"/>
      <scheme val="minor"/>
    </font>
    <font>
      <b/>
      <sz val="11"/>
      <color theme="1"/>
      <name val="Calibri"/>
      <family val="2"/>
      <scheme val="minor"/>
    </font>
    <font>
      <sz val="9"/>
      <color indexed="81"/>
      <name val="Tahoma"/>
      <family val="2"/>
    </font>
    <font>
      <b/>
      <sz val="9"/>
      <color indexed="81"/>
      <name val="Tahoma"/>
      <family val="2"/>
    </font>
    <font>
      <sz val="12"/>
      <color theme="1"/>
      <name val="Cambria"/>
      <family val="1"/>
    </font>
    <font>
      <b/>
      <sz val="11"/>
      <color theme="1"/>
      <name val="Cambria"/>
      <family val="1"/>
    </font>
    <font>
      <b/>
      <sz val="12"/>
      <color theme="1"/>
      <name val="Cambria"/>
      <family val="1"/>
    </font>
    <font>
      <b/>
      <sz val="14"/>
      <color theme="1"/>
      <name val="Cambria"/>
      <family val="1"/>
    </font>
    <font>
      <sz val="14"/>
      <name val="Cambria"/>
      <family val="1"/>
    </font>
    <font>
      <sz val="8"/>
      <name val="Calibri"/>
      <family val="2"/>
      <scheme val="minor"/>
    </font>
    <font>
      <b/>
      <sz val="12"/>
      <color theme="4" tint="-0.249977111117893"/>
      <name val="Calibri"/>
      <family val="2"/>
      <scheme val="minor"/>
    </font>
    <font>
      <b/>
      <sz val="16"/>
      <color theme="1"/>
      <name val="Cambria"/>
      <family val="1"/>
    </font>
    <font>
      <sz val="11"/>
      <color theme="1"/>
      <name val="Cambria"/>
      <family val="1"/>
    </font>
    <font>
      <b/>
      <sz val="18"/>
      <color theme="1"/>
      <name val="Cambria"/>
      <family val="1"/>
    </font>
    <font>
      <sz val="16"/>
      <color theme="1"/>
      <name val="Cambria"/>
      <family val="1"/>
    </font>
    <font>
      <b/>
      <sz val="16"/>
      <name val="Cambria"/>
      <family val="1"/>
    </font>
    <font>
      <sz val="16"/>
      <color rgb="FFFF0000"/>
      <name val="Cambria"/>
      <family val="1"/>
    </font>
    <font>
      <sz val="16"/>
      <color rgb="FF000000"/>
      <name val="Cambria"/>
      <family val="1"/>
    </font>
  </fonts>
  <fills count="1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6">
    <xf numFmtId="0" fontId="0" fillId="0" borderId="0" xfId="0"/>
    <xf numFmtId="0" fontId="1"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9" borderId="0" xfId="0" applyFill="1"/>
    <xf numFmtId="0" fontId="3" fillId="0" borderId="1" xfId="0" quotePrefix="1" applyFont="1" applyBorder="1" applyAlignment="1">
      <alignment horizontal="center" vertical="center" wrapText="1"/>
    </xf>
    <xf numFmtId="0" fontId="3" fillId="0" borderId="2" xfId="0" quotePrefix="1" applyFont="1" applyBorder="1" applyAlignment="1">
      <alignment horizontal="center" vertical="center" wrapText="1"/>
    </xf>
    <xf numFmtId="0" fontId="1" fillId="0" borderId="1" xfId="0" applyFont="1" applyBorder="1" applyAlignment="1">
      <alignment horizontal="center" vertical="center" wrapText="1"/>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0" borderId="0" xfId="0" applyFont="1" applyAlignment="1">
      <alignment horizontal="center" vertical="center" wrapText="1"/>
    </xf>
    <xf numFmtId="0" fontId="1" fillId="12" borderId="1" xfId="0" applyFont="1" applyFill="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7" fillId="0" borderId="1" xfId="0" quotePrefix="1" applyFont="1" applyBorder="1" applyAlignment="1">
      <alignment vertical="center" wrapText="1"/>
    </xf>
    <xf numFmtId="0" fontId="8" fillId="0" borderId="1" xfId="0" quotePrefix="1" applyFont="1" applyBorder="1" applyAlignment="1">
      <alignment vertical="center" wrapText="1"/>
    </xf>
    <xf numFmtId="0" fontId="8" fillId="0" borderId="1" xfId="0" quotePrefix="1" applyFont="1" applyBorder="1" applyAlignment="1">
      <alignment horizontal="center" vertical="center" wrapText="1"/>
    </xf>
    <xf numFmtId="0" fontId="10" fillId="0" borderId="1" xfId="0" quotePrefix="1" applyFont="1" applyBorder="1" applyAlignment="1">
      <alignment vertical="center" wrapText="1"/>
    </xf>
    <xf numFmtId="0" fontId="10" fillId="0" borderId="1" xfId="0" quotePrefix="1" applyFont="1" applyBorder="1" applyAlignment="1">
      <alignment horizontal="center" vertical="center" wrapText="1"/>
    </xf>
    <xf numFmtId="0" fontId="9" fillId="14" borderId="1" xfId="0" quotePrefix="1" applyFont="1" applyFill="1" applyBorder="1" applyAlignment="1">
      <alignment vertical="center" wrapText="1"/>
    </xf>
    <xf numFmtId="0" fontId="7" fillId="14" borderId="1" xfId="0" applyFont="1" applyFill="1" applyBorder="1"/>
    <xf numFmtId="0" fontId="11" fillId="0" borderId="1" xfId="0" quotePrefix="1" applyFont="1" applyBorder="1" applyAlignment="1">
      <alignment vertical="center" wrapText="1"/>
    </xf>
    <xf numFmtId="0" fontId="11" fillId="0" borderId="1" xfId="0" quotePrefix="1" applyFont="1" applyBorder="1" applyAlignment="1">
      <alignment horizontal="center" vertical="center" wrapText="1"/>
    </xf>
    <xf numFmtId="0" fontId="8" fillId="2" borderId="1" xfId="0" quotePrefix="1" applyFont="1" applyFill="1" applyBorder="1" applyAlignment="1">
      <alignment horizontal="center" vertical="center" wrapText="1"/>
    </xf>
    <xf numFmtId="0" fontId="0" fillId="9" borderId="0" xfId="0" applyFill="1" applyAlignment="1">
      <alignment wrapText="1"/>
    </xf>
    <xf numFmtId="0" fontId="0" fillId="0" borderId="0" xfId="0" applyAlignment="1">
      <alignment wrapText="1"/>
    </xf>
    <xf numFmtId="0" fontId="13" fillId="4"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5" fillId="9" borderId="0" xfId="0" applyFont="1" applyFill="1"/>
    <xf numFmtId="0" fontId="15" fillId="0" borderId="0" xfId="0" applyFont="1"/>
    <xf numFmtId="0" fontId="14" fillId="7"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3"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0" borderId="1" xfId="0" quotePrefix="1" applyFont="1" applyBorder="1" applyAlignment="1">
      <alignment horizontal="left" vertical="center" wrapText="1"/>
    </xf>
    <xf numFmtId="0" fontId="19"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quotePrefix="1" applyFont="1" applyBorder="1" applyAlignment="1">
      <alignment horizontal="center" vertical="center" wrapText="1"/>
    </xf>
    <xf numFmtId="0" fontId="8" fillId="0" borderId="1" xfId="0" applyFont="1" applyBorder="1" applyAlignment="1">
      <alignment vertical="center"/>
    </xf>
    <xf numFmtId="0" fontId="17" fillId="0" borderId="2" xfId="0" quotePrefix="1" applyFont="1" applyBorder="1" applyAlignment="1">
      <alignment horizontal="center" vertical="center" wrapText="1"/>
    </xf>
    <xf numFmtId="0" fontId="17" fillId="0" borderId="1" xfId="0" quotePrefix="1" applyFont="1" applyBorder="1" applyAlignment="1">
      <alignment vertical="center" wrapText="1"/>
    </xf>
    <xf numFmtId="0" fontId="18" fillId="14" borderId="2" xfId="0" applyFont="1" applyFill="1" applyBorder="1" applyAlignment="1">
      <alignment horizontal="center" vertical="center" wrapText="1"/>
    </xf>
    <xf numFmtId="0" fontId="14" fillId="14" borderId="1" xfId="0" quotePrefix="1" applyFont="1" applyFill="1" applyBorder="1" applyAlignment="1">
      <alignment horizontal="center" vertical="center" wrapText="1"/>
    </xf>
    <xf numFmtId="0" fontId="17" fillId="0" borderId="1" xfId="0" applyFont="1" applyBorder="1" applyAlignment="1">
      <alignment horizontal="center" vertical="center" wrapText="1"/>
    </xf>
    <xf numFmtId="0" fontId="14" fillId="6" borderId="2" xfId="0" applyFont="1" applyFill="1" applyBorder="1" applyAlignment="1">
      <alignment horizontal="center" vertical="center" wrapText="1"/>
    </xf>
    <xf numFmtId="0" fontId="17" fillId="0" borderId="0" xfId="0" quotePrefix="1" applyFont="1" applyAlignment="1">
      <alignment horizontal="center" vertical="center" wrapText="1"/>
    </xf>
    <xf numFmtId="0" fontId="14" fillId="0" borderId="1" xfId="0" quotePrefix="1" applyFont="1" applyBorder="1" applyAlignment="1">
      <alignment vertical="center" wrapText="1"/>
    </xf>
    <xf numFmtId="0" fontId="14" fillId="0" borderId="1" xfId="0" quotePrefix="1" applyFont="1" applyBorder="1" applyAlignment="1">
      <alignment horizontal="center" vertical="center" wrapText="1"/>
    </xf>
    <xf numFmtId="49" fontId="17" fillId="0" borderId="2" xfId="0" quotePrefix="1" applyNumberFormat="1"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4" fillId="14" borderId="1" xfId="0" quotePrefix="1" applyFont="1" applyFill="1" applyBorder="1" applyAlignment="1">
      <alignment vertical="center" wrapText="1"/>
    </xf>
    <xf numFmtId="0" fontId="17" fillId="0" borderId="7" xfId="0" applyFont="1" applyBorder="1" applyAlignment="1">
      <alignment horizontal="left" vertical="center" wrapText="1"/>
    </xf>
    <xf numFmtId="0" fontId="14" fillId="6" borderId="0" xfId="0" applyFont="1" applyFill="1" applyAlignment="1">
      <alignment horizontal="center" vertical="center" wrapText="1"/>
    </xf>
    <xf numFmtId="0" fontId="17" fillId="0" borderId="0" xfId="0" applyFont="1" applyAlignment="1">
      <alignment horizontal="center" vertical="center" wrapText="1"/>
    </xf>
    <xf numFmtId="0" fontId="20" fillId="0" borderId="1" xfId="0" applyFont="1" applyBorder="1" applyAlignment="1">
      <alignment horizontal="center" vertical="center" wrapText="1"/>
    </xf>
    <xf numFmtId="0" fontId="16" fillId="9" borderId="0" xfId="0" applyFont="1" applyFill="1" applyAlignment="1">
      <alignment horizontal="center"/>
    </xf>
    <xf numFmtId="0" fontId="14" fillId="6" borderId="1"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 xfId="0" applyFont="1" applyFill="1" applyBorder="1" applyAlignment="1">
      <alignment horizontal="center" vertical="center"/>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13" borderId="5" xfId="0" applyFont="1" applyFill="1" applyBorder="1" applyAlignment="1">
      <alignment horizontal="center" vertical="center" wrapText="1"/>
    </xf>
  </cellXfs>
  <cellStyles count="1">
    <cellStyle name="Normal" xfId="0" builtinId="0"/>
  </cellStyles>
  <dxfs count="4">
    <dxf>
      <fill>
        <patternFill>
          <bgColor rgb="FFFFFF00"/>
        </patternFill>
      </fill>
    </dxf>
    <dxf>
      <fill>
        <patternFill>
          <bgColor rgb="FF92D05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38099</xdr:colOff>
      <xdr:row>14</xdr:row>
      <xdr:rowOff>0</xdr:rowOff>
    </xdr:from>
    <xdr:ext cx="838200" cy="0"/>
    <xdr:sp macro="" textlink="">
      <xdr:nvSpPr>
        <xdr:cNvPr id="4" name="Shape 2">
          <a:extLst>
            <a:ext uri="{FF2B5EF4-FFF2-40B4-BE49-F238E27FC236}">
              <a16:creationId xmlns:a16="http://schemas.microsoft.com/office/drawing/2014/main" id="{00000000-0008-0000-0000-000004000000}"/>
            </a:ext>
          </a:extLst>
        </xdr:cNvPr>
        <xdr:cNvSpPr/>
      </xdr:nvSpPr>
      <xdr:spPr>
        <a:xfrm>
          <a:off x="32224979" y="14089758"/>
          <a:ext cx="838200" cy="0"/>
        </a:xfrm>
        <a:custGeom>
          <a:avLst/>
          <a:gdLst/>
          <a:ahLst/>
          <a:cxnLst/>
          <a:rect l="0" t="0" r="0" b="0"/>
          <a:pathLst>
            <a:path w="838200">
              <a:moveTo>
                <a:pt x="0" y="0"/>
              </a:moveTo>
              <a:lnTo>
                <a:pt x="838200" y="0"/>
              </a:lnTo>
            </a:path>
          </a:pathLst>
        </a:custGeom>
        <a:ln w="7772">
          <a:solidFill>
            <a:srgbClr val="2E5294"/>
          </a:solidFill>
        </a:ln>
      </xdr:spPr>
    </xdr:sp>
    <xdr:clientData/>
  </xdr:oneCellAnchor>
  <xdr:twoCellAnchor editAs="oneCell">
    <xdr:from>
      <xdr:col>1</xdr:col>
      <xdr:colOff>1070610</xdr:colOff>
      <xdr:row>0</xdr:row>
      <xdr:rowOff>142875</xdr:rowOff>
    </xdr:from>
    <xdr:to>
      <xdr:col>1</xdr:col>
      <xdr:colOff>2747346</xdr:colOff>
      <xdr:row>6</xdr:row>
      <xdr:rowOff>4577</xdr:rowOff>
    </xdr:to>
    <xdr:pic>
      <xdr:nvPicPr>
        <xdr:cNvPr id="6" name="Imagen 5">
          <a:extLst>
            <a:ext uri="{FF2B5EF4-FFF2-40B4-BE49-F238E27FC236}">
              <a16:creationId xmlns:a16="http://schemas.microsoft.com/office/drawing/2014/main" id="{0BE9C623-515A-41A5-95B3-3EEE93B126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1610" y="142875"/>
          <a:ext cx="1676736" cy="1098047"/>
        </a:xfrm>
        <a:prstGeom prst="rect">
          <a:avLst/>
        </a:prstGeom>
        <a:noFill/>
        <a:ln>
          <a:noFill/>
        </a:ln>
      </xdr:spPr>
    </xdr:pic>
    <xdr:clientData/>
  </xdr:twoCellAnchor>
  <xdr:twoCellAnchor editAs="oneCell">
    <xdr:from>
      <xdr:col>20</xdr:col>
      <xdr:colOff>93345</xdr:colOff>
      <xdr:row>0</xdr:row>
      <xdr:rowOff>0</xdr:rowOff>
    </xdr:from>
    <xdr:to>
      <xdr:col>21</xdr:col>
      <xdr:colOff>41657</xdr:colOff>
      <xdr:row>6</xdr:row>
      <xdr:rowOff>35021</xdr:rowOff>
    </xdr:to>
    <xdr:pic>
      <xdr:nvPicPr>
        <xdr:cNvPr id="7" name="Imagen 6">
          <a:extLst>
            <a:ext uri="{FF2B5EF4-FFF2-40B4-BE49-F238E27FC236}">
              <a16:creationId xmlns:a16="http://schemas.microsoft.com/office/drawing/2014/main" id="{A0FA625E-01C3-4F9B-BBF2-DE0724E64E7B}"/>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8871" b="90323" l="9222" r="93372">
                      <a14:foregroundMark x1="33141" y1="81855" x2="33141" y2="81855"/>
                      <a14:foregroundMark x1="37464" y1="69758" x2="37464" y2="69758"/>
                      <a14:foregroundMark x1="45533" y1="85081" x2="45533" y2="85081"/>
                      <a14:foregroundMark x1="52738" y1="84274" x2="52738" y2="84274"/>
                      <a14:foregroundMark x1="48703" y1="85484" x2="48703" y2="85484"/>
                      <a14:foregroundMark x1="59654" y1="82258" x2="59654" y2="82258"/>
                      <a14:foregroundMark x1="66282" y1="82258" x2="66282" y2="82258"/>
                      <a14:foregroundMark x1="71182" y1="81452" x2="71182" y2="81452"/>
                      <a14:foregroundMark x1="77233" y1="81855" x2="77233" y2="81855"/>
                      <a14:foregroundMark x1="82421" y1="81855" x2="82421" y2="81855"/>
                      <a14:foregroundMark x1="87320" y1="81452" x2="87320" y2="81452"/>
                      <a14:foregroundMark x1="91931" y1="79032" x2="91931" y2="79032"/>
                      <a14:foregroundMark x1="86455" y1="83468" x2="86455" y2="83468"/>
                      <a14:foregroundMark x1="85591" y1="86290" x2="85591" y2="86290"/>
                      <a14:foregroundMark x1="82997" y1="87500" x2="82133" y2="88710"/>
                      <a14:foregroundMark x1="76945" y1="89113" x2="75216" y2="90323"/>
                      <a14:foregroundMark x1="72334" y1="90323" x2="70317" y2="90323"/>
                      <a14:foregroundMark x1="68300" y1="89919" x2="66571" y2="89516"/>
                      <a14:foregroundMark x1="61671" y1="87903" x2="58790" y2="88306"/>
                      <a14:foregroundMark x1="54179" y1="87500" x2="52738" y2="87903"/>
                      <a14:foregroundMark x1="46974" y1="87500" x2="46974" y2="87500"/>
                      <a14:foregroundMark x1="44380" y1="87903" x2="44380" y2="87903"/>
                      <a14:foregroundMark x1="44380" y1="87903" x2="44380" y2="87903"/>
                      <a14:foregroundMark x1="44380" y1="87903" x2="44380" y2="87903"/>
                      <a14:foregroundMark x1="44380" y1="80645" x2="44380" y2="80645"/>
                      <a14:foregroundMark x1="43516" y1="79839" x2="43516" y2="79839"/>
                      <a14:foregroundMark x1="47839" y1="79435" x2="48703" y2="79435"/>
                      <a14:foregroundMark x1="53026" y1="78226" x2="53026" y2="78226"/>
                      <a14:foregroundMark x1="57637" y1="77823" x2="59078" y2="77823"/>
                      <a14:foregroundMark x1="63112" y1="76210" x2="63977" y2="76210"/>
                      <a14:foregroundMark x1="66571" y1="76210" x2="67723" y2="76210"/>
                      <a14:foregroundMark x1="70029" y1="75806" x2="71182" y2="75806"/>
                      <a14:foregroundMark x1="73487" y1="75806" x2="75504" y2="75806"/>
                      <a14:foregroundMark x1="78674" y1="75000" x2="80403" y2="74597"/>
                      <a14:foregroundMark x1="81556" y1="74194" x2="85014" y2="73790"/>
                      <a14:foregroundMark x1="86744" y1="73387" x2="91931" y2="71774"/>
                      <a14:foregroundMark x1="93372" y1="71774" x2="93372" y2="71774"/>
                      <a14:foregroundMark x1="70317" y1="87903" x2="70317" y2="87903"/>
                      <a14:foregroundMark x1="81556" y1="85887" x2="81556" y2="85887"/>
                      <a14:foregroundMark x1="89049" y1="85081" x2="89049" y2="85081"/>
                      <a14:foregroundMark x1="91931" y1="81855" x2="91931" y2="81855"/>
                      <a14:foregroundMark x1="42363" y1="85887" x2="42363" y2="85887"/>
                      <a14:foregroundMark x1="44092" y1="84677" x2="44092" y2="84677"/>
                      <a14:foregroundMark x1="43228" y1="83065" x2="43228" y2="83065"/>
                      <a14:foregroundMark x1="41499" y1="88710" x2="41499" y2="88710"/>
                      <a14:foregroundMark x1="43228" y1="88306" x2="43228" y2="88306"/>
                      <a14:foregroundMark x1="49280" y1="88306" x2="49280" y2="88306"/>
                      <a14:foregroundMark x1="50720" y1="88306" x2="51585" y2="88306"/>
                      <a14:foregroundMark x1="41499" y1="65323" x2="41499" y2="65323"/>
                      <a14:foregroundMark x1="45245" y1="64919" x2="45245" y2="64919"/>
                      <a14:foregroundMark x1="43228" y1="61694" x2="43228" y2="61694"/>
                      <a14:foregroundMark x1="40922" y1="60887" x2="40922" y2="60887"/>
                      <a14:foregroundMark x1="44957" y1="62097" x2="44957" y2="62097"/>
                      <a14:foregroundMark x1="48991" y1="62500" x2="48991" y2="62500"/>
                      <a14:foregroundMark x1="51873" y1="62097" x2="51873" y2="62097"/>
                      <a14:foregroundMark x1="54755" y1="61694" x2="55620" y2="61694"/>
                      <a14:foregroundMark x1="60807" y1="60484" x2="61671" y2="60484"/>
                      <a14:foregroundMark x1="62824" y1="60081" x2="62824" y2="60081"/>
                      <a14:foregroundMark x1="65130" y1="59274" x2="66571" y2="58871"/>
                      <a14:foregroundMark x1="69741" y1="57661" x2="70317" y2="57661"/>
                      <a14:foregroundMark x1="72046" y1="56855" x2="73199" y2="56855"/>
                      <a14:foregroundMark x1="78963" y1="57258" x2="78963" y2="57258"/>
                      <a14:foregroundMark x1="87320" y1="57661" x2="88184" y2="57661"/>
                      <a14:foregroundMark x1="90202" y1="58065" x2="90202" y2="59274"/>
                      <a14:foregroundMark x1="87032" y1="62097" x2="87032" y2="62097"/>
                      <a14:foregroundMark x1="84438" y1="63306" x2="84438" y2="63306"/>
                      <a14:foregroundMark x1="78963" y1="62097" x2="76657" y2="64113"/>
                      <a14:foregroundMark x1="73775" y1="64113" x2="73775" y2="64113"/>
                      <a14:foregroundMark x1="90490" y1="60887" x2="90490" y2="60887"/>
                      <a14:foregroundMark x1="91066" y1="68145" x2="91066" y2="68145"/>
                      <a14:foregroundMark x1="92795" y1="63306" x2="92795" y2="63306"/>
                      <a14:foregroundMark x1="91354" y1="65323" x2="91354" y2="65323"/>
                      <a14:foregroundMark x1="40922" y1="56855" x2="40922" y2="56855"/>
                      <a14:foregroundMark x1="35735" y1="59677" x2="35447" y2="60887"/>
                    </a14:backgroundRemoval>
                  </a14:imgEffect>
                  <a14:imgEffect>
                    <a14:sharpenSoften amount="25000"/>
                  </a14:imgEffect>
                  <a14:imgEffect>
                    <a14:brightnessContrast contrast="20000"/>
                  </a14:imgEffect>
                </a14:imgLayer>
              </a14:imgProps>
            </a:ext>
          </a:extLst>
        </a:blip>
        <a:stretch>
          <a:fillRect/>
        </a:stretch>
      </xdr:blipFill>
      <xdr:spPr>
        <a:xfrm>
          <a:off x="30078045" y="0"/>
          <a:ext cx="1798963" cy="1284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x\Downloads\matriz_de_prioridades_local_-_la_encan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lanificación"/>
      <sheetName val="Matriz Priorización "/>
    </sheetNames>
    <sheetDataSet>
      <sheetData sheetId="0"/>
      <sheetData sheetId="1">
        <row r="6">
          <cell r="G6">
            <v>6</v>
          </cell>
        </row>
        <row r="7">
          <cell r="G7">
            <v>8</v>
          </cell>
        </row>
        <row r="8">
          <cell r="G8">
            <v>12</v>
          </cell>
        </row>
        <row r="9">
          <cell r="G9">
            <v>10</v>
          </cell>
        </row>
        <row r="11">
          <cell r="G11">
            <v>0</v>
          </cell>
        </row>
        <row r="16">
          <cell r="G16">
            <v>4</v>
          </cell>
        </row>
        <row r="18">
          <cell r="G18">
            <v>10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K201"/>
  <sheetViews>
    <sheetView tabSelected="1" topLeftCell="L1" zoomScale="40" zoomScaleNormal="40" workbookViewId="0">
      <selection activeCell="AF9" sqref="AF9"/>
    </sheetView>
  </sheetViews>
  <sheetFormatPr baseColWidth="10" defaultRowHeight="13.8" x14ac:dyDescent="0.25"/>
  <cols>
    <col min="1" max="1" width="5.6640625" style="29" customWidth="1"/>
    <col min="2" max="2" width="46.88671875" style="29" customWidth="1"/>
    <col min="3" max="3" width="57.6640625" style="29" customWidth="1"/>
    <col min="4" max="4" width="47.109375" style="29" customWidth="1"/>
    <col min="5" max="5" width="24.33203125" style="29" customWidth="1"/>
    <col min="6" max="6" width="31.6640625" style="29" customWidth="1"/>
    <col min="7" max="7" width="28.6640625" style="29" customWidth="1"/>
    <col min="8" max="8" width="32.88671875" style="29" customWidth="1"/>
    <col min="9" max="9" width="23.88671875" style="29" customWidth="1"/>
    <col min="10" max="10" width="45.88671875" style="29" customWidth="1"/>
    <col min="11" max="11" width="10.44140625" style="29" hidden="1" customWidth="1"/>
    <col min="12" max="12" width="18.33203125" style="29" customWidth="1"/>
    <col min="13" max="13" width="24.6640625" style="29" customWidth="1"/>
    <col min="14" max="14" width="20.88671875" style="29" customWidth="1"/>
    <col min="15" max="15" width="26.6640625" style="29" customWidth="1"/>
    <col min="16" max="16" width="18.6640625" style="29" hidden="1" customWidth="1"/>
    <col min="17" max="17" width="21" style="29" hidden="1" customWidth="1"/>
    <col min="18" max="18" width="26.88671875" style="29" customWidth="1"/>
    <col min="19" max="19" width="30.109375" style="29" customWidth="1"/>
    <col min="20" max="20" width="49.44140625" style="29" customWidth="1"/>
    <col min="21" max="21" width="28" style="29" customWidth="1"/>
    <col min="22" max="22" width="25.6640625" style="29" customWidth="1"/>
    <col min="23" max="23" width="19.44140625" style="29" customWidth="1"/>
    <col min="24" max="65" width="11.5546875" style="29"/>
    <col min="66" max="66" width="44.6640625" style="29" customWidth="1"/>
    <col min="67" max="163" width="11.5546875" style="29"/>
    <col min="164" max="164" width="0.5546875" style="29" customWidth="1"/>
    <col min="165" max="165" width="21.5546875" style="29" customWidth="1"/>
    <col min="166" max="166" width="52.88671875" style="29" customWidth="1"/>
    <col min="167" max="167" width="38.44140625" style="29" customWidth="1"/>
    <col min="168" max="16384" width="11.5546875" style="29"/>
  </cols>
  <sheetData>
    <row r="1" spans="1:23" x14ac:dyDescent="0.25">
      <c r="A1" s="28"/>
      <c r="B1" s="28"/>
      <c r="C1" s="28"/>
      <c r="D1" s="28"/>
      <c r="E1" s="28"/>
      <c r="F1" s="28"/>
      <c r="G1" s="28"/>
      <c r="H1" s="28"/>
      <c r="I1" s="28"/>
      <c r="J1" s="28"/>
      <c r="K1" s="28"/>
      <c r="L1" s="28"/>
      <c r="M1" s="28"/>
      <c r="N1" s="28"/>
      <c r="O1" s="28"/>
      <c r="P1" s="28"/>
      <c r="Q1" s="28"/>
      <c r="R1" s="28"/>
      <c r="S1" s="28"/>
      <c r="T1" s="28"/>
      <c r="U1" s="28"/>
      <c r="V1" s="28"/>
    </row>
    <row r="2" spans="1:23" x14ac:dyDescent="0.25">
      <c r="A2" s="28"/>
      <c r="B2" s="28"/>
      <c r="C2" s="28"/>
      <c r="D2" s="28"/>
      <c r="E2" s="28"/>
      <c r="F2" s="28"/>
      <c r="G2" s="28"/>
      <c r="H2" s="28"/>
      <c r="I2" s="28"/>
      <c r="J2" s="28"/>
      <c r="K2" s="28"/>
      <c r="L2" s="28"/>
      <c r="M2" s="28"/>
      <c r="N2" s="28"/>
      <c r="O2" s="28"/>
      <c r="P2" s="28"/>
      <c r="Q2" s="28"/>
      <c r="R2" s="28"/>
      <c r="S2" s="28"/>
      <c r="T2" s="28"/>
      <c r="U2" s="28"/>
      <c r="V2" s="28"/>
    </row>
    <row r="3" spans="1:23" x14ac:dyDescent="0.25">
      <c r="A3" s="28"/>
      <c r="B3" s="28"/>
      <c r="C3" s="28"/>
      <c r="D3" s="28"/>
      <c r="E3" s="28"/>
      <c r="F3" s="28"/>
      <c r="G3" s="28"/>
      <c r="H3" s="28"/>
      <c r="I3" s="28"/>
      <c r="J3" s="28"/>
      <c r="K3" s="28"/>
      <c r="L3" s="28"/>
      <c r="M3" s="28"/>
      <c r="N3" s="28"/>
      <c r="O3" s="28"/>
      <c r="P3" s="28"/>
      <c r="Q3" s="28"/>
      <c r="R3" s="28"/>
      <c r="S3" s="28"/>
      <c r="T3" s="28"/>
      <c r="U3" s="28"/>
      <c r="V3" s="28"/>
    </row>
    <row r="4" spans="1:23" ht="22.8" x14ac:dyDescent="0.4">
      <c r="A4" s="60" t="s">
        <v>101</v>
      </c>
      <c r="B4" s="60"/>
      <c r="C4" s="60"/>
      <c r="D4" s="60"/>
      <c r="E4" s="60"/>
      <c r="F4" s="60"/>
      <c r="G4" s="60"/>
      <c r="H4" s="60"/>
      <c r="I4" s="60"/>
      <c r="J4" s="60"/>
      <c r="K4" s="60"/>
      <c r="L4" s="60"/>
      <c r="M4" s="60"/>
      <c r="N4" s="60"/>
      <c r="O4" s="60"/>
      <c r="P4" s="60"/>
      <c r="Q4" s="60"/>
      <c r="R4" s="60"/>
      <c r="S4" s="60"/>
      <c r="T4" s="60"/>
      <c r="U4" s="60"/>
      <c r="V4" s="60"/>
    </row>
    <row r="5" spans="1:23" x14ac:dyDescent="0.25">
      <c r="A5" s="28"/>
      <c r="B5" s="28"/>
      <c r="C5" s="28"/>
      <c r="D5" s="28"/>
      <c r="E5" s="28"/>
      <c r="F5" s="28"/>
      <c r="G5" s="28"/>
      <c r="H5" s="28"/>
      <c r="I5" s="28"/>
      <c r="J5" s="28"/>
      <c r="K5" s="28"/>
      <c r="L5" s="28"/>
      <c r="M5" s="28"/>
      <c r="N5" s="28"/>
      <c r="O5" s="28"/>
      <c r="P5" s="28"/>
      <c r="Q5" s="28"/>
      <c r="R5" s="28"/>
      <c r="S5" s="28"/>
      <c r="T5" s="28"/>
      <c r="U5" s="28"/>
      <c r="V5" s="28"/>
    </row>
    <row r="6" spans="1:23" x14ac:dyDescent="0.25">
      <c r="A6" s="28"/>
      <c r="B6" s="28"/>
      <c r="C6" s="28"/>
      <c r="D6" s="28"/>
      <c r="E6" s="28"/>
      <c r="F6" s="28"/>
      <c r="G6" s="28"/>
      <c r="H6" s="28"/>
      <c r="I6" s="28"/>
      <c r="J6" s="28"/>
      <c r="K6" s="28"/>
      <c r="L6" s="28"/>
      <c r="M6" s="28"/>
      <c r="N6" s="28"/>
      <c r="O6" s="28"/>
      <c r="P6" s="28"/>
      <c r="Q6" s="28"/>
      <c r="R6" s="28"/>
      <c r="S6" s="28"/>
      <c r="T6" s="28"/>
      <c r="U6" s="28"/>
      <c r="V6" s="28"/>
    </row>
    <row r="7" spans="1:23" ht="36.75" customHeight="1" x14ac:dyDescent="0.25">
      <c r="A7" s="61" t="s">
        <v>147</v>
      </c>
      <c r="B7" s="61" t="s">
        <v>30</v>
      </c>
      <c r="C7" s="62" t="s">
        <v>31</v>
      </c>
      <c r="D7" s="63"/>
      <c r="E7" s="63"/>
      <c r="F7" s="64"/>
      <c r="G7" s="75" t="s">
        <v>63</v>
      </c>
      <c r="H7" s="75"/>
      <c r="I7" s="75"/>
      <c r="J7" s="70" t="s">
        <v>10</v>
      </c>
      <c r="K7" s="71"/>
      <c r="L7" s="72"/>
      <c r="M7" s="65" t="s">
        <v>33</v>
      </c>
      <c r="N7" s="66"/>
      <c r="O7" s="67"/>
      <c r="P7" s="68" t="s">
        <v>9</v>
      </c>
      <c r="Q7" s="69"/>
      <c r="R7" s="30" t="s">
        <v>9</v>
      </c>
      <c r="S7" s="73" t="s">
        <v>8</v>
      </c>
      <c r="T7" s="74"/>
      <c r="U7" s="74"/>
      <c r="V7" s="74"/>
      <c r="W7" s="74"/>
    </row>
    <row r="8" spans="1:23" ht="135" customHeight="1" x14ac:dyDescent="0.25">
      <c r="A8" s="61"/>
      <c r="B8" s="61"/>
      <c r="C8" s="31" t="s">
        <v>23</v>
      </c>
      <c r="D8" s="31" t="s">
        <v>32</v>
      </c>
      <c r="E8" s="31" t="s">
        <v>0</v>
      </c>
      <c r="F8" s="31" t="s">
        <v>69</v>
      </c>
      <c r="G8" s="32" t="s">
        <v>59</v>
      </c>
      <c r="H8" s="32" t="s">
        <v>60</v>
      </c>
      <c r="I8" s="32" t="s">
        <v>61</v>
      </c>
      <c r="J8" s="33" t="s">
        <v>32</v>
      </c>
      <c r="K8" s="33" t="s">
        <v>196</v>
      </c>
      <c r="L8" s="33" t="s">
        <v>7</v>
      </c>
      <c r="M8" s="34" t="s">
        <v>12</v>
      </c>
      <c r="N8" s="34" t="s">
        <v>49</v>
      </c>
      <c r="O8" s="34" t="s">
        <v>13</v>
      </c>
      <c r="P8" s="35" t="s">
        <v>50</v>
      </c>
      <c r="Q8" s="35" t="s">
        <v>51</v>
      </c>
      <c r="R8" s="36" t="s">
        <v>52</v>
      </c>
      <c r="S8" s="37" t="s">
        <v>148</v>
      </c>
      <c r="T8" s="37" t="s">
        <v>149</v>
      </c>
      <c r="U8" s="37" t="s">
        <v>150</v>
      </c>
      <c r="V8" s="37" t="s">
        <v>11</v>
      </c>
      <c r="W8" s="37" t="s">
        <v>70</v>
      </c>
    </row>
    <row r="9" spans="1:23" ht="279" customHeight="1" x14ac:dyDescent="0.25">
      <c r="A9" s="27">
        <v>1</v>
      </c>
      <c r="B9" s="27" t="s">
        <v>62</v>
      </c>
      <c r="C9" s="38" t="s">
        <v>146</v>
      </c>
      <c r="D9" s="21" t="s">
        <v>103</v>
      </c>
      <c r="E9" s="22" t="s">
        <v>104</v>
      </c>
      <c r="F9" s="22" t="s">
        <v>151</v>
      </c>
      <c r="G9" s="39"/>
      <c r="H9" s="40"/>
      <c r="I9" s="41"/>
      <c r="J9" s="21" t="s">
        <v>103</v>
      </c>
      <c r="K9" s="40"/>
      <c r="L9" s="42" t="s">
        <v>45</v>
      </c>
      <c r="M9" s="43" t="s">
        <v>106</v>
      </c>
      <c r="N9" s="43" t="s">
        <v>107</v>
      </c>
      <c r="O9" s="44" t="s">
        <v>19</v>
      </c>
      <c r="P9" s="45"/>
      <c r="Q9" s="45"/>
      <c r="R9" s="46" t="s">
        <v>50</v>
      </c>
      <c r="S9" s="43" t="s">
        <v>108</v>
      </c>
      <c r="T9" s="47" t="s">
        <v>109</v>
      </c>
      <c r="U9" s="40" t="s">
        <v>110</v>
      </c>
      <c r="V9" s="43" t="s">
        <v>111</v>
      </c>
      <c r="W9" s="40" t="s">
        <v>105</v>
      </c>
    </row>
    <row r="10" spans="1:23" ht="162" customHeight="1" x14ac:dyDescent="0.25">
      <c r="A10" s="27">
        <v>2</v>
      </c>
      <c r="B10" s="48" t="s">
        <v>24</v>
      </c>
      <c r="C10" s="41" t="s">
        <v>152</v>
      </c>
      <c r="D10" s="41" t="s">
        <v>112</v>
      </c>
      <c r="E10" s="41" t="s">
        <v>113</v>
      </c>
      <c r="F10" s="41" t="s">
        <v>67</v>
      </c>
      <c r="G10" s="41"/>
      <c r="H10" s="14"/>
      <c r="I10" s="41"/>
      <c r="J10" s="44" t="str">
        <f>D10</f>
        <v xml:space="preserve">Baja implementación y ejecución del PLANEFA </v>
      </c>
      <c r="K10" s="44">
        <f>'[1]Matriz Priorización '!G6</f>
        <v>6</v>
      </c>
      <c r="L10" s="42" t="s">
        <v>44</v>
      </c>
      <c r="M10" s="44" t="s">
        <v>114</v>
      </c>
      <c r="N10" s="44" t="s">
        <v>79</v>
      </c>
      <c r="O10" s="44" t="s">
        <v>22</v>
      </c>
      <c r="P10" s="19"/>
      <c r="Q10" s="20"/>
      <c r="R10" s="46" t="s">
        <v>50</v>
      </c>
      <c r="S10" s="41" t="s">
        <v>115</v>
      </c>
      <c r="T10" s="49" t="s">
        <v>116</v>
      </c>
      <c r="U10" s="41" t="s">
        <v>154</v>
      </c>
      <c r="V10" s="44" t="s">
        <v>153</v>
      </c>
      <c r="W10" s="41" t="s">
        <v>117</v>
      </c>
    </row>
    <row r="11" spans="1:23" ht="362.25" customHeight="1" x14ac:dyDescent="0.25">
      <c r="A11" s="27">
        <v>3</v>
      </c>
      <c r="B11" s="27" t="s">
        <v>25</v>
      </c>
      <c r="C11" s="44" t="s">
        <v>155</v>
      </c>
      <c r="D11" s="44" t="s">
        <v>156</v>
      </c>
      <c r="E11" s="41" t="s">
        <v>97</v>
      </c>
      <c r="F11" s="41" t="s">
        <v>67</v>
      </c>
      <c r="G11" s="41" t="s">
        <v>157</v>
      </c>
      <c r="H11" s="41" t="s">
        <v>158</v>
      </c>
      <c r="I11" s="41" t="s">
        <v>98</v>
      </c>
      <c r="J11" s="41" t="s">
        <v>159</v>
      </c>
      <c r="K11" s="44">
        <f>'[1]Matriz Priorización '!G7</f>
        <v>8</v>
      </c>
      <c r="L11" s="42" t="s">
        <v>48</v>
      </c>
      <c r="M11" s="41" t="s">
        <v>160</v>
      </c>
      <c r="N11" s="41" t="s">
        <v>78</v>
      </c>
      <c r="O11" s="41" t="s">
        <v>15</v>
      </c>
      <c r="P11" s="50"/>
      <c r="Q11" s="50"/>
      <c r="R11" s="51" t="s">
        <v>50</v>
      </c>
      <c r="S11" s="41" t="s">
        <v>161</v>
      </c>
      <c r="T11" s="44" t="s">
        <v>162</v>
      </c>
      <c r="U11" s="44" t="s">
        <v>163</v>
      </c>
      <c r="V11" s="44" t="s">
        <v>164</v>
      </c>
      <c r="W11" s="41" t="s">
        <v>97</v>
      </c>
    </row>
    <row r="12" spans="1:23" ht="239.25" customHeight="1" x14ac:dyDescent="0.25">
      <c r="A12" s="27">
        <v>4</v>
      </c>
      <c r="B12" s="27" t="s">
        <v>26</v>
      </c>
      <c r="C12" s="44" t="s">
        <v>165</v>
      </c>
      <c r="D12" s="44" t="s">
        <v>166</v>
      </c>
      <c r="E12" s="41" t="s">
        <v>99</v>
      </c>
      <c r="F12" s="41" t="s">
        <v>65</v>
      </c>
      <c r="G12" s="44" t="s">
        <v>77</v>
      </c>
      <c r="H12" s="44" t="s">
        <v>167</v>
      </c>
      <c r="I12" s="41" t="s">
        <v>118</v>
      </c>
      <c r="J12" s="44" t="s">
        <v>166</v>
      </c>
      <c r="K12" s="44">
        <f>'[1]Matriz Priorización '!G8</f>
        <v>12</v>
      </c>
      <c r="L12" s="42" t="s">
        <v>44</v>
      </c>
      <c r="M12" s="41" t="s">
        <v>168</v>
      </c>
      <c r="N12" s="41" t="s">
        <v>80</v>
      </c>
      <c r="O12" s="41" t="s">
        <v>16</v>
      </c>
      <c r="P12" s="50"/>
      <c r="Q12" s="50"/>
      <c r="R12" s="46" t="s">
        <v>50</v>
      </c>
      <c r="S12" s="41" t="s">
        <v>169</v>
      </c>
      <c r="T12" s="44" t="s">
        <v>200</v>
      </c>
      <c r="U12" s="41" t="s">
        <v>170</v>
      </c>
      <c r="V12" s="41" t="s">
        <v>171</v>
      </c>
      <c r="W12" s="41" t="s">
        <v>100</v>
      </c>
    </row>
    <row r="13" spans="1:23" ht="163.19999999999999" x14ac:dyDescent="0.25">
      <c r="A13" s="27">
        <v>5</v>
      </c>
      <c r="B13" s="27" t="s">
        <v>28</v>
      </c>
      <c r="C13" s="52" t="s">
        <v>76</v>
      </c>
      <c r="D13" s="43" t="s">
        <v>172</v>
      </c>
      <c r="E13" s="43" t="s">
        <v>173</v>
      </c>
      <c r="F13" s="53" t="s">
        <v>71</v>
      </c>
      <c r="G13" s="40"/>
      <c r="H13" s="54"/>
      <c r="I13" s="54"/>
      <c r="J13" s="43" t="s">
        <v>174</v>
      </c>
      <c r="K13" s="41" t="e">
        <f>#REF!</f>
        <v>#REF!</v>
      </c>
      <c r="L13" s="42" t="s">
        <v>46</v>
      </c>
      <c r="M13" s="44" t="s">
        <v>72</v>
      </c>
      <c r="N13" s="44" t="s">
        <v>73</v>
      </c>
      <c r="O13" s="44" t="s">
        <v>17</v>
      </c>
      <c r="P13" s="55"/>
      <c r="Q13" s="55"/>
      <c r="R13" s="46" t="s">
        <v>50</v>
      </c>
      <c r="S13" s="44" t="s">
        <v>72</v>
      </c>
      <c r="T13" s="14" t="s">
        <v>119</v>
      </c>
      <c r="U13" s="41" t="s">
        <v>75</v>
      </c>
      <c r="V13" s="47" t="s">
        <v>74</v>
      </c>
      <c r="W13" s="47" t="s">
        <v>120</v>
      </c>
    </row>
    <row r="14" spans="1:23" ht="191.25" customHeight="1" x14ac:dyDescent="0.25">
      <c r="A14" s="27">
        <v>6</v>
      </c>
      <c r="B14" s="27" t="s">
        <v>27</v>
      </c>
      <c r="C14" s="56" t="s">
        <v>175</v>
      </c>
      <c r="D14" s="44" t="s">
        <v>176</v>
      </c>
      <c r="E14" s="41" t="s">
        <v>102</v>
      </c>
      <c r="F14" s="41" t="s">
        <v>71</v>
      </c>
      <c r="G14" s="41" t="s">
        <v>77</v>
      </c>
      <c r="H14" s="41" t="s">
        <v>77</v>
      </c>
      <c r="I14" s="41" t="s">
        <v>77</v>
      </c>
      <c r="J14" s="44" t="s">
        <v>177</v>
      </c>
      <c r="K14" s="44">
        <f>'[1]Matriz Priorización '!G11</f>
        <v>0</v>
      </c>
      <c r="L14" s="42" t="s">
        <v>44</v>
      </c>
      <c r="M14" s="44" t="s">
        <v>178</v>
      </c>
      <c r="N14" s="41" t="s">
        <v>90</v>
      </c>
      <c r="O14" s="38" t="s">
        <v>16</v>
      </c>
      <c r="P14" s="55"/>
      <c r="Q14" s="55"/>
      <c r="R14" s="46" t="s">
        <v>50</v>
      </c>
      <c r="S14" s="44" t="s">
        <v>179</v>
      </c>
      <c r="T14" s="44" t="s">
        <v>180</v>
      </c>
      <c r="U14" s="44" t="s">
        <v>181</v>
      </c>
      <c r="V14" s="44" t="s">
        <v>126</v>
      </c>
      <c r="W14" s="41" t="s">
        <v>102</v>
      </c>
    </row>
    <row r="15" spans="1:23" ht="390.75" customHeight="1" x14ac:dyDescent="0.25">
      <c r="A15" s="27">
        <v>7</v>
      </c>
      <c r="B15" s="27" t="s">
        <v>34</v>
      </c>
      <c r="C15" s="44" t="s">
        <v>182</v>
      </c>
      <c r="D15" s="44" t="s">
        <v>183</v>
      </c>
      <c r="E15" s="44" t="s">
        <v>122</v>
      </c>
      <c r="F15" s="41" t="s">
        <v>65</v>
      </c>
      <c r="G15" s="44"/>
      <c r="H15" s="44"/>
      <c r="I15" s="44"/>
      <c r="J15" s="44" t="s">
        <v>184</v>
      </c>
      <c r="K15" s="44">
        <f>'[1]Matriz Priorización '!G16</f>
        <v>4</v>
      </c>
      <c r="L15" s="42" t="s">
        <v>47</v>
      </c>
      <c r="M15" s="44" t="s">
        <v>197</v>
      </c>
      <c r="N15" s="44" t="s">
        <v>185</v>
      </c>
      <c r="O15" s="44" t="s">
        <v>18</v>
      </c>
      <c r="P15" s="55"/>
      <c r="Q15" s="55"/>
      <c r="R15" s="46" t="s">
        <v>50</v>
      </c>
      <c r="S15" s="44" t="s">
        <v>197</v>
      </c>
      <c r="T15" s="44" t="s">
        <v>186</v>
      </c>
      <c r="U15" s="44" t="s">
        <v>187</v>
      </c>
      <c r="V15" s="44" t="s">
        <v>124</v>
      </c>
      <c r="W15" s="44" t="s">
        <v>123</v>
      </c>
    </row>
    <row r="16" spans="1:23" ht="230.25" customHeight="1" x14ac:dyDescent="0.25">
      <c r="A16" s="27">
        <v>9</v>
      </c>
      <c r="B16" s="27" t="s">
        <v>127</v>
      </c>
      <c r="C16" s="14" t="s">
        <v>129</v>
      </c>
      <c r="D16" s="14" t="s">
        <v>130</v>
      </c>
      <c r="E16" s="14" t="s">
        <v>128</v>
      </c>
      <c r="F16" s="14" t="s">
        <v>67</v>
      </c>
      <c r="G16" s="14" t="s">
        <v>91</v>
      </c>
      <c r="H16" s="14" t="s">
        <v>188</v>
      </c>
      <c r="I16" s="14" t="s">
        <v>131</v>
      </c>
      <c r="J16" s="14" t="s">
        <v>132</v>
      </c>
      <c r="K16" s="14">
        <f>'[1]Matriz Priorización '!G18</f>
        <v>10</v>
      </c>
      <c r="L16" s="42" t="s">
        <v>46</v>
      </c>
      <c r="M16" s="14" t="s">
        <v>133</v>
      </c>
      <c r="N16" s="14" t="s">
        <v>92</v>
      </c>
      <c r="O16" s="14" t="s">
        <v>22</v>
      </c>
      <c r="P16" s="15"/>
      <c r="Q16" s="15"/>
      <c r="R16" s="23" t="s">
        <v>51</v>
      </c>
      <c r="S16" s="14" t="s">
        <v>189</v>
      </c>
      <c r="T16" s="14" t="s">
        <v>134</v>
      </c>
      <c r="U16" s="14" t="s">
        <v>140</v>
      </c>
      <c r="V16" s="14" t="s">
        <v>139</v>
      </c>
      <c r="W16" s="14" t="s">
        <v>93</v>
      </c>
    </row>
    <row r="17" spans="1:23" ht="238.5" customHeight="1" x14ac:dyDescent="0.25">
      <c r="A17" s="27">
        <v>10</v>
      </c>
      <c r="B17" s="27" t="s">
        <v>29</v>
      </c>
      <c r="C17" s="14" t="s">
        <v>136</v>
      </c>
      <c r="D17" s="14" t="s">
        <v>190</v>
      </c>
      <c r="E17" s="14" t="s">
        <v>137</v>
      </c>
      <c r="F17" s="14" t="s">
        <v>67</v>
      </c>
      <c r="G17" s="14" t="s">
        <v>191</v>
      </c>
      <c r="H17" s="14" t="s">
        <v>94</v>
      </c>
      <c r="I17" s="14" t="s">
        <v>105</v>
      </c>
      <c r="J17" s="14" t="s">
        <v>190</v>
      </c>
      <c r="K17" s="14" t="e">
        <f>'[1]Matriz Priorización '!#REF!</f>
        <v>#REF!</v>
      </c>
      <c r="L17" s="42" t="s">
        <v>44</v>
      </c>
      <c r="M17" s="14" t="s">
        <v>192</v>
      </c>
      <c r="N17" s="14" t="s">
        <v>95</v>
      </c>
      <c r="O17" s="14" t="s">
        <v>22</v>
      </c>
      <c r="P17" s="15"/>
      <c r="Q17" s="15"/>
      <c r="R17" s="16" t="s">
        <v>50</v>
      </c>
      <c r="S17" s="14" t="s">
        <v>96</v>
      </c>
      <c r="T17" s="14" t="s">
        <v>193</v>
      </c>
      <c r="U17" s="14" t="s">
        <v>138</v>
      </c>
      <c r="V17" s="14" t="s">
        <v>194</v>
      </c>
      <c r="W17" s="14" t="s">
        <v>195</v>
      </c>
    </row>
    <row r="18" spans="1:23" ht="165" x14ac:dyDescent="0.25">
      <c r="A18" s="27">
        <v>11</v>
      </c>
      <c r="B18" s="57" t="s">
        <v>68</v>
      </c>
      <c r="C18" s="14" t="s">
        <v>82</v>
      </c>
      <c r="D18" s="14" t="s">
        <v>83</v>
      </c>
      <c r="E18" s="14" t="s">
        <v>135</v>
      </c>
      <c r="F18" s="14" t="s">
        <v>67</v>
      </c>
      <c r="G18" s="14" t="s">
        <v>84</v>
      </c>
      <c r="H18" s="14" t="s">
        <v>77</v>
      </c>
      <c r="I18" s="14" t="s">
        <v>77</v>
      </c>
      <c r="J18" s="14" t="s">
        <v>85</v>
      </c>
      <c r="K18" s="14">
        <f>'[1]Matriz Priorización '!G9</f>
        <v>10</v>
      </c>
      <c r="L18" s="42" t="s">
        <v>43</v>
      </c>
      <c r="M18" s="14" t="s">
        <v>198</v>
      </c>
      <c r="N18" s="14" t="s">
        <v>87</v>
      </c>
      <c r="O18" s="14" t="s">
        <v>19</v>
      </c>
      <c r="P18" s="17"/>
      <c r="Q18" s="17"/>
      <c r="R18" s="18" t="s">
        <v>50</v>
      </c>
      <c r="S18" s="14" t="s">
        <v>86</v>
      </c>
      <c r="T18" s="14" t="s">
        <v>88</v>
      </c>
      <c r="U18" s="14" t="s">
        <v>199</v>
      </c>
      <c r="V18" s="14" t="s">
        <v>89</v>
      </c>
      <c r="W18" s="14" t="s">
        <v>81</v>
      </c>
    </row>
    <row r="19" spans="1:23" ht="20.399999999999999" x14ac:dyDescent="0.25">
      <c r="B19" s="58"/>
    </row>
    <row r="20" spans="1:23" ht="20.399999999999999" x14ac:dyDescent="0.25">
      <c r="B20" s="58"/>
    </row>
    <row r="193" spans="166:167" ht="126" customHeight="1" x14ac:dyDescent="0.25">
      <c r="FJ193" s="59" t="s">
        <v>64</v>
      </c>
      <c r="FK193" s="59" t="s">
        <v>14</v>
      </c>
    </row>
    <row r="194" spans="166:167" ht="102" x14ac:dyDescent="0.25">
      <c r="FJ194" s="59" t="s">
        <v>71</v>
      </c>
      <c r="FK194" s="59" t="s">
        <v>15</v>
      </c>
    </row>
    <row r="195" spans="166:167" ht="102" x14ac:dyDescent="0.25">
      <c r="FJ195" s="59" t="s">
        <v>65</v>
      </c>
      <c r="FK195" s="59" t="s">
        <v>16</v>
      </c>
    </row>
    <row r="196" spans="166:167" ht="102" x14ac:dyDescent="0.25">
      <c r="FJ196" s="59" t="s">
        <v>66</v>
      </c>
      <c r="FK196" s="59" t="s">
        <v>17</v>
      </c>
    </row>
    <row r="197" spans="166:167" ht="204" x14ac:dyDescent="0.25">
      <c r="FJ197" s="59" t="s">
        <v>67</v>
      </c>
      <c r="FK197" s="59" t="s">
        <v>18</v>
      </c>
    </row>
    <row r="198" spans="166:167" ht="122.4" x14ac:dyDescent="0.25">
      <c r="FK198" s="59" t="s">
        <v>19</v>
      </c>
    </row>
    <row r="199" spans="166:167" ht="163.19999999999999" x14ac:dyDescent="0.25">
      <c r="FK199" s="59" t="s">
        <v>20</v>
      </c>
    </row>
    <row r="200" spans="166:167" ht="102" x14ac:dyDescent="0.25">
      <c r="FK200" s="59" t="s">
        <v>21</v>
      </c>
    </row>
    <row r="201" spans="166:167" ht="81.599999999999994" x14ac:dyDescent="0.25">
      <c r="FK201" s="59" t="s">
        <v>22</v>
      </c>
    </row>
  </sheetData>
  <dataConsolidate/>
  <mergeCells count="9">
    <mergeCell ref="A4:V4"/>
    <mergeCell ref="A7:A8"/>
    <mergeCell ref="B7:B8"/>
    <mergeCell ref="C7:F7"/>
    <mergeCell ref="M7:O7"/>
    <mergeCell ref="P7:Q7"/>
    <mergeCell ref="J7:L7"/>
    <mergeCell ref="S7:W7"/>
    <mergeCell ref="G7:I7"/>
  </mergeCells>
  <conditionalFormatting sqref="K12 K10">
    <cfRule type="colorScale" priority="38">
      <colorScale>
        <cfvo type="num" val="4"/>
        <cfvo type="num" val="5"/>
        <cfvo type="num" val="12"/>
        <color rgb="FF00B050"/>
        <color rgb="FFFFEB84"/>
        <color rgb="FFFF0000"/>
      </colorScale>
    </cfRule>
  </conditionalFormatting>
  <conditionalFormatting sqref="K17">
    <cfRule type="colorScale" priority="8">
      <colorScale>
        <cfvo type="num" val="4"/>
        <cfvo type="num" val="5"/>
        <cfvo type="num" val="12"/>
        <color rgb="FF00B050"/>
        <color rgb="FFFFEB84"/>
        <color rgb="FFFF0000"/>
      </colorScale>
    </cfRule>
  </conditionalFormatting>
  <conditionalFormatting sqref="K11">
    <cfRule type="colorScale" priority="26">
      <colorScale>
        <cfvo type="num" val="4"/>
        <cfvo type="num" val="5"/>
        <cfvo type="num" val="12"/>
        <color rgb="FF00B050"/>
        <color rgb="FFFFEB84"/>
        <color rgb="FFFF0000"/>
      </colorScale>
    </cfRule>
  </conditionalFormatting>
  <conditionalFormatting sqref="K18">
    <cfRule type="colorScale" priority="20">
      <colorScale>
        <cfvo type="num" val="4"/>
        <cfvo type="num" val="5"/>
        <cfvo type="num" val="12"/>
        <color rgb="FF00B050"/>
        <color rgb="FFFFEB84"/>
        <color rgb="FFFF0000"/>
      </colorScale>
    </cfRule>
  </conditionalFormatting>
  <conditionalFormatting sqref="K14">
    <cfRule type="colorScale" priority="17">
      <colorScale>
        <cfvo type="num" val="4"/>
        <cfvo type="num" val="5"/>
        <cfvo type="num" val="12"/>
        <color rgb="FF00B050"/>
        <color rgb="FFFFEB84"/>
        <color rgb="FFFF0000"/>
      </colorScale>
    </cfRule>
  </conditionalFormatting>
  <conditionalFormatting sqref="K15">
    <cfRule type="colorScale" priority="14">
      <colorScale>
        <cfvo type="num" val="4"/>
        <cfvo type="num" val="5"/>
        <cfvo type="num" val="12"/>
        <color rgb="FF00B050"/>
        <color rgb="FFFFEB84"/>
        <color rgb="FFFF0000"/>
      </colorScale>
    </cfRule>
  </conditionalFormatting>
  <conditionalFormatting sqref="K16">
    <cfRule type="colorScale" priority="11">
      <colorScale>
        <cfvo type="num" val="4"/>
        <cfvo type="num" val="5"/>
        <cfvo type="num" val="12"/>
        <color rgb="FF00B050"/>
        <color rgb="FFFFEB84"/>
        <color rgb="FFFF0000"/>
      </colorScale>
    </cfRule>
  </conditionalFormatting>
  <conditionalFormatting sqref="K13">
    <cfRule type="colorScale" priority="3">
      <colorScale>
        <cfvo type="num" val="4"/>
        <cfvo type="num" val="5"/>
        <cfvo type="num" val="12"/>
        <color rgb="FF00B050"/>
        <color rgb="FFFFEB84"/>
        <color rgb="FFFF0000"/>
      </colorScale>
    </cfRule>
  </conditionalFormatting>
  <dataValidations count="7">
    <dataValidation type="list" allowBlank="1" showInputMessage="1" showErrorMessage="1" sqref="R9:R18" xr:uid="{00000000-0002-0000-0000-000000000000}">
      <formula1>$P$8:$Q$8</formula1>
    </dataValidation>
    <dataValidation type="list" allowBlank="1" showInputMessage="1" showErrorMessage="1" sqref="F10:F18" xr:uid="{00000000-0002-0000-0000-000001000000}">
      <formula1>$FJ$193:$FJ$197</formula1>
    </dataValidation>
    <dataValidation type="list" showInputMessage="1" showErrorMessage="1" sqref="O9:O18" xr:uid="{00000000-0002-0000-0000-000002000000}">
      <formula1>$FK$193:$FK$201</formula1>
    </dataValidation>
    <dataValidation type="list" allowBlank="1" showInputMessage="1" showErrorMessage="1" sqref="L11 L15" xr:uid="{0E2514DA-DA89-4AE6-AD27-BDADEE973736}">
      <formula1>$N$9:$N$24</formula1>
    </dataValidation>
    <dataValidation type="list" allowBlank="1" showInputMessage="1" showErrorMessage="1" sqref="L9" xr:uid="{03376921-4906-4283-B073-6620BF6C9607}">
      <formula1>$N$9:$N$19</formula1>
    </dataValidation>
    <dataValidation type="list" allowBlank="1" showInputMessage="1" showErrorMessage="1" sqref="L10 L12:L14 L16:L17" xr:uid="{FB370A76-3960-4EC9-8965-8D2475533C97}">
      <formula1>$N$5:$N$12</formula1>
    </dataValidation>
    <dataValidation type="list" allowBlank="1" showInputMessage="1" showErrorMessage="1" sqref="L18" xr:uid="{A2A910EF-FB51-4013-A9D6-34A0EFE4C453}">
      <formula1>$N$9:$N$13</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6" operator="containsText" id="{52DCF243-A8D9-4538-9DAB-074F34A3470C}">
            <xm:f>NOT(ISERROR(SEARCH($R$10,R9)))</xm:f>
            <xm:f>$R$10</xm:f>
            <x14:dxf>
              <fill>
                <patternFill>
                  <bgColor rgb="FF92D050"/>
                </patternFill>
              </fill>
            </x14:dxf>
          </x14:cfRule>
          <x14:cfRule type="containsText" priority="37" operator="containsText" id="{3D786486-A287-4E9E-8738-CAC7AB8915DF}">
            <xm:f>NOT(ISERROR(SEARCH(#REF!,R9)))</xm:f>
            <xm:f>#REF!</xm:f>
            <x14:dxf>
              <fill>
                <patternFill>
                  <bgColor rgb="FFFFFF00"/>
                </patternFill>
              </fill>
            </x14:dxf>
          </x14:cfRule>
          <xm:sqref>R9:R12 R14:R18</xm:sqref>
        </x14:conditionalFormatting>
        <x14:conditionalFormatting xmlns:xm="http://schemas.microsoft.com/office/excel/2006/main">
          <x14:cfRule type="containsText" priority="1" operator="containsText" id="{C47908BD-9D63-472A-A38A-318E503F22C8}">
            <xm:f>NOT(ISERROR(SEARCH($R$10,R13)))</xm:f>
            <xm:f>$R$10</xm:f>
            <x14:dxf>
              <fill>
                <patternFill>
                  <bgColor rgb="FF92D050"/>
                </patternFill>
              </fill>
            </x14:dxf>
          </x14:cfRule>
          <x14:cfRule type="containsText" priority="2" operator="containsText" id="{98B36F0D-7C5E-49DB-B980-C749FDC6E8AE}">
            <xm:f>NOT(ISERROR(SEARCH(#REF!,R13)))</xm:f>
            <xm:f>#REF!</xm:f>
            <x14:dxf>
              <fill>
                <patternFill>
                  <bgColor rgb="FFFFFF00"/>
                </patternFill>
              </fill>
            </x14:dxf>
          </x14:cfRule>
          <xm:sqref>R13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2A4B-9A77-4172-B3A1-CAB51C7818CA}">
  <dimension ref="A1:N19"/>
  <sheetViews>
    <sheetView topLeftCell="A4" zoomScaleNormal="100" workbookViewId="0">
      <pane ySplit="1" topLeftCell="A29" activePane="bottomLeft" state="frozen"/>
      <selection activeCell="A4" sqref="A4"/>
      <selection pane="bottomLeft" activeCell="I20" sqref="I20"/>
    </sheetView>
  </sheetViews>
  <sheetFormatPr baseColWidth="10" defaultRowHeight="14.4" x14ac:dyDescent="0.3"/>
  <cols>
    <col min="2" max="2" width="46" style="25" customWidth="1"/>
    <col min="3" max="3" width="11.44140625" customWidth="1"/>
    <col min="8" max="8" width="0" hidden="1" customWidth="1"/>
    <col min="9" max="9" width="20" customWidth="1"/>
    <col min="13" max="13" width="11.44140625" hidden="1" customWidth="1"/>
    <col min="14" max="14" width="13.33203125" hidden="1" customWidth="1"/>
    <col min="15" max="15" width="11.44140625" customWidth="1"/>
  </cols>
  <sheetData>
    <row r="1" spans="1:14" x14ac:dyDescent="0.3">
      <c r="A1" s="4"/>
      <c r="B1" s="24"/>
      <c r="C1" s="4"/>
      <c r="D1" s="4"/>
      <c r="E1" s="4"/>
      <c r="F1" s="4"/>
      <c r="G1" s="4"/>
      <c r="H1" s="4"/>
      <c r="I1" s="4"/>
      <c r="J1" s="4"/>
      <c r="K1" s="4"/>
      <c r="L1" s="4"/>
    </row>
    <row r="2" spans="1:14" x14ac:dyDescent="0.3">
      <c r="A2" s="4"/>
      <c r="B2" s="24"/>
      <c r="C2" s="4"/>
      <c r="D2" s="4"/>
      <c r="E2" s="4"/>
      <c r="F2" s="4"/>
      <c r="G2" s="4"/>
      <c r="H2" s="4"/>
      <c r="I2" s="4"/>
      <c r="J2" s="4"/>
      <c r="K2" s="4"/>
      <c r="L2" s="4"/>
    </row>
    <row r="3" spans="1:14" x14ac:dyDescent="0.3">
      <c r="A3" s="4"/>
      <c r="B3" s="24"/>
      <c r="C3" s="4"/>
      <c r="D3" s="4"/>
      <c r="E3" s="4"/>
      <c r="F3" s="4"/>
      <c r="G3" s="4"/>
      <c r="H3" s="4"/>
      <c r="I3" s="4"/>
      <c r="J3" s="4"/>
      <c r="K3" s="4"/>
      <c r="L3" s="4"/>
    </row>
    <row r="4" spans="1:14" ht="27.75" customHeight="1" x14ac:dyDescent="0.3">
      <c r="A4" s="1" t="s">
        <v>36</v>
      </c>
      <c r="B4" s="1" t="s">
        <v>6</v>
      </c>
      <c r="C4" s="1" t="s">
        <v>1</v>
      </c>
      <c r="D4" s="1" t="s">
        <v>2</v>
      </c>
      <c r="E4" s="1" t="s">
        <v>3</v>
      </c>
      <c r="F4" s="1" t="s">
        <v>4</v>
      </c>
      <c r="G4" s="1" t="s">
        <v>5</v>
      </c>
      <c r="H4" s="1" t="s">
        <v>40</v>
      </c>
      <c r="I4" s="11" t="s">
        <v>40</v>
      </c>
      <c r="J4" s="10"/>
      <c r="K4" s="7" t="s">
        <v>35</v>
      </c>
      <c r="L4" s="7" t="s">
        <v>37</v>
      </c>
      <c r="N4" s="13" t="s">
        <v>41</v>
      </c>
    </row>
    <row r="5" spans="1:14" ht="258" customHeight="1" x14ac:dyDescent="0.3">
      <c r="A5" s="6">
        <v>3</v>
      </c>
      <c r="B5" s="21" t="s">
        <v>142</v>
      </c>
      <c r="C5" s="2">
        <v>3</v>
      </c>
      <c r="D5" s="2">
        <v>2</v>
      </c>
      <c r="E5" s="2">
        <v>3</v>
      </c>
      <c r="F5" s="2">
        <v>3</v>
      </c>
      <c r="G5" s="26">
        <f t="shared" ref="G5:G11" si="0">SUM(C5:F5)</f>
        <v>11</v>
      </c>
      <c r="H5" s="7" t="e">
        <f>LOOKUP(G5,#REF!, $N$9:$N$13)</f>
        <v>#REF!</v>
      </c>
      <c r="I5" s="12" t="s">
        <v>48</v>
      </c>
      <c r="J5" s="10"/>
      <c r="K5" s="7"/>
      <c r="L5" s="7"/>
      <c r="N5" s="13"/>
    </row>
    <row r="6" spans="1:14" ht="217.5" customHeight="1" x14ac:dyDescent="0.3">
      <c r="A6" s="5">
        <v>7</v>
      </c>
      <c r="B6" s="21" t="s">
        <v>121</v>
      </c>
      <c r="C6" s="2">
        <v>2</v>
      </c>
      <c r="D6" s="2">
        <v>3</v>
      </c>
      <c r="E6" s="2">
        <v>3</v>
      </c>
      <c r="F6" s="2">
        <v>2</v>
      </c>
      <c r="G6" s="26">
        <f t="shared" si="0"/>
        <v>10</v>
      </c>
      <c r="H6" s="7" t="e">
        <f>LOOKUP(G6,#REF!, $N$9:$N$13)</f>
        <v>#REF!</v>
      </c>
      <c r="I6" s="12" t="s">
        <v>47</v>
      </c>
      <c r="J6" s="10"/>
      <c r="K6" s="7"/>
      <c r="L6" s="7"/>
      <c r="N6" s="13"/>
    </row>
    <row r="7" spans="1:14" ht="197.25" customHeight="1" x14ac:dyDescent="0.3">
      <c r="A7" s="5">
        <v>8</v>
      </c>
      <c r="B7" s="14" t="s">
        <v>132</v>
      </c>
      <c r="C7" s="2">
        <v>2</v>
      </c>
      <c r="D7" s="2">
        <v>2</v>
      </c>
      <c r="E7" s="2">
        <v>2</v>
      </c>
      <c r="F7" s="2">
        <v>2</v>
      </c>
      <c r="G7" s="26">
        <f t="shared" si="0"/>
        <v>8</v>
      </c>
      <c r="H7" s="7" t="e">
        <f>LOOKUP(G7,#REF!, $N$9:$N$13)</f>
        <v>#REF!</v>
      </c>
      <c r="I7" s="12" t="s">
        <v>46</v>
      </c>
      <c r="J7" s="10"/>
      <c r="K7" s="7"/>
      <c r="L7" s="7"/>
      <c r="N7" s="13"/>
    </row>
    <row r="8" spans="1:14" ht="117.75" customHeight="1" x14ac:dyDescent="0.3">
      <c r="A8" s="5">
        <v>5</v>
      </c>
      <c r="B8" s="21" t="s">
        <v>143</v>
      </c>
      <c r="C8" s="2">
        <v>2</v>
      </c>
      <c r="D8" s="2">
        <v>2</v>
      </c>
      <c r="E8" s="2">
        <v>2</v>
      </c>
      <c r="F8" s="2">
        <v>2</v>
      </c>
      <c r="G8" s="26">
        <f t="shared" si="0"/>
        <v>8</v>
      </c>
      <c r="H8" s="7" t="e">
        <f>LOOKUP(G8,#REF!, $N$9:$N$13)</f>
        <v>#REF!</v>
      </c>
      <c r="I8" s="12" t="s">
        <v>46</v>
      </c>
      <c r="J8" s="10"/>
      <c r="K8" s="7"/>
      <c r="L8" s="7"/>
      <c r="N8" s="13"/>
    </row>
    <row r="9" spans="1:14" ht="110.25" customHeight="1" x14ac:dyDescent="0.3">
      <c r="A9" s="5">
        <v>1</v>
      </c>
      <c r="B9" s="21" t="s">
        <v>103</v>
      </c>
      <c r="C9" s="2">
        <v>2</v>
      </c>
      <c r="D9" s="2">
        <v>2</v>
      </c>
      <c r="E9" s="2">
        <v>2</v>
      </c>
      <c r="F9" s="2">
        <v>1</v>
      </c>
      <c r="G9" s="26">
        <f t="shared" si="0"/>
        <v>7</v>
      </c>
      <c r="H9" s="7" t="e">
        <f>LOOKUP(G9,#REF!, $N$9:$N$13)</f>
        <v>#REF!</v>
      </c>
      <c r="I9" s="12" t="s">
        <v>45</v>
      </c>
      <c r="K9" s="8">
        <v>1</v>
      </c>
      <c r="L9" s="3" t="s">
        <v>38</v>
      </c>
      <c r="N9" s="13" t="s">
        <v>48</v>
      </c>
    </row>
    <row r="10" spans="1:14" ht="39" customHeight="1" x14ac:dyDescent="0.3">
      <c r="A10" s="6">
        <v>2</v>
      </c>
      <c r="B10" s="21" t="s">
        <v>112</v>
      </c>
      <c r="C10" s="2">
        <v>2</v>
      </c>
      <c r="D10" s="2">
        <v>1</v>
      </c>
      <c r="E10" s="2">
        <v>2</v>
      </c>
      <c r="F10" s="2">
        <v>1</v>
      </c>
      <c r="G10" s="26">
        <f t="shared" si="0"/>
        <v>6</v>
      </c>
      <c r="H10" s="7" t="e">
        <f>LOOKUP(G10,#REF!, $N$9:$N$13)</f>
        <v>#REF!</v>
      </c>
      <c r="I10" s="12" t="s">
        <v>44</v>
      </c>
      <c r="K10" s="9">
        <v>2</v>
      </c>
      <c r="L10" s="3" t="s">
        <v>39</v>
      </c>
      <c r="N10" s="13" t="s">
        <v>47</v>
      </c>
    </row>
    <row r="11" spans="1:14" ht="121.5" customHeight="1" x14ac:dyDescent="0.3">
      <c r="A11" s="5">
        <v>4</v>
      </c>
      <c r="B11" s="21" t="s">
        <v>141</v>
      </c>
      <c r="C11" s="2">
        <v>2</v>
      </c>
      <c r="D11" s="2">
        <v>1</v>
      </c>
      <c r="E11" s="2">
        <v>1</v>
      </c>
      <c r="F11" s="2">
        <v>2</v>
      </c>
      <c r="G11" s="26">
        <f t="shared" si="0"/>
        <v>6</v>
      </c>
      <c r="H11" s="7" t="e">
        <f>LOOKUP(G11,#REF!, $N$9:$N$13)</f>
        <v>#REF!</v>
      </c>
      <c r="I11" s="12" t="s">
        <v>44</v>
      </c>
      <c r="N11" s="13" t="s">
        <v>45</v>
      </c>
    </row>
    <row r="12" spans="1:14" ht="113.25" customHeight="1" x14ac:dyDescent="0.3">
      <c r="A12" s="5">
        <v>6</v>
      </c>
      <c r="B12" s="21" t="s">
        <v>125</v>
      </c>
      <c r="C12" s="2">
        <v>2</v>
      </c>
      <c r="D12" s="2">
        <v>1</v>
      </c>
      <c r="E12" s="2">
        <v>1</v>
      </c>
      <c r="F12" s="2">
        <v>2</v>
      </c>
      <c r="G12" s="26">
        <f t="shared" ref="G12:G14" si="1">SUM(C12:F12)</f>
        <v>6</v>
      </c>
      <c r="H12" s="7" t="e">
        <f>LOOKUP(G12,#REF!, $N$9:$N$13)</f>
        <v>#REF!</v>
      </c>
      <c r="I12" s="12" t="s">
        <v>44</v>
      </c>
      <c r="N12" s="13" t="s">
        <v>43</v>
      </c>
    </row>
    <row r="13" spans="1:14" ht="186" customHeight="1" x14ac:dyDescent="0.3">
      <c r="A13" s="5">
        <v>9</v>
      </c>
      <c r="B13" s="14" t="s">
        <v>144</v>
      </c>
      <c r="C13" s="2">
        <v>2</v>
      </c>
      <c r="D13" s="2">
        <v>2</v>
      </c>
      <c r="E13" s="2">
        <v>1</v>
      </c>
      <c r="F13" s="2">
        <v>1</v>
      </c>
      <c r="G13" s="26">
        <f t="shared" si="1"/>
        <v>6</v>
      </c>
      <c r="H13" s="7" t="e">
        <f>LOOKUP(G13,#REF!, $N$9:$N$13)</f>
        <v>#REF!</v>
      </c>
      <c r="I13" s="12" t="s">
        <v>44</v>
      </c>
      <c r="N13" s="13" t="s">
        <v>42</v>
      </c>
    </row>
    <row r="14" spans="1:14" ht="36" customHeight="1" x14ac:dyDescent="0.3">
      <c r="A14" s="5">
        <v>10</v>
      </c>
      <c r="B14" s="14" t="s">
        <v>145</v>
      </c>
      <c r="C14" s="2">
        <v>2</v>
      </c>
      <c r="D14" s="2">
        <v>1</v>
      </c>
      <c r="E14" s="2">
        <v>1</v>
      </c>
      <c r="F14" s="2">
        <v>1</v>
      </c>
      <c r="G14" s="26">
        <f t="shared" si="1"/>
        <v>5</v>
      </c>
      <c r="H14" s="7" t="e">
        <f>LOOKUP(G14,#REF!, $N$9:$N$13)</f>
        <v>#REF!</v>
      </c>
      <c r="I14" s="12" t="s">
        <v>43</v>
      </c>
      <c r="N14" s="13" t="s">
        <v>53</v>
      </c>
    </row>
    <row r="15" spans="1:14" ht="26.25" customHeight="1" x14ac:dyDescent="0.3">
      <c r="B15"/>
      <c r="N15" s="13" t="s">
        <v>54</v>
      </c>
    </row>
    <row r="16" spans="1:14" ht="24.75" customHeight="1" x14ac:dyDescent="0.3">
      <c r="B16"/>
      <c r="N16" s="13" t="s">
        <v>55</v>
      </c>
    </row>
    <row r="17" spans="2:14" ht="27" customHeight="1" x14ac:dyDescent="0.3">
      <c r="B17"/>
      <c r="N17" s="13" t="s">
        <v>56</v>
      </c>
    </row>
    <row r="18" spans="2:14" ht="25.5" customHeight="1" x14ac:dyDescent="0.3">
      <c r="B18"/>
      <c r="N18" s="13" t="s">
        <v>57</v>
      </c>
    </row>
    <row r="19" spans="2:14" ht="25.5" customHeight="1" x14ac:dyDescent="0.3">
      <c r="B19"/>
      <c r="N19" s="13" t="s">
        <v>58</v>
      </c>
    </row>
  </sheetData>
  <phoneticPr fontId="12" type="noConversion"/>
  <conditionalFormatting sqref="G5:H14">
    <cfRule type="colorScale" priority="1">
      <colorScale>
        <cfvo type="num" val="4"/>
        <cfvo type="num" val="5"/>
        <cfvo type="num" val="12"/>
        <color rgb="FF00B050"/>
        <color rgb="FFFFEB84"/>
        <color rgb="FFFF0000"/>
      </colorScale>
    </cfRule>
  </conditionalFormatting>
  <dataValidations count="4">
    <dataValidation type="list" allowBlank="1" showInputMessage="1" showErrorMessage="1" sqref="I14" xr:uid="{3D335849-0CF6-424B-B0F4-9F67EC875867}">
      <formula1>$N$9:$N$13</formula1>
    </dataValidation>
    <dataValidation type="list" allowBlank="1" showInputMessage="1" showErrorMessage="1" sqref="I7:I8 I10:I13" xr:uid="{289FE41C-7156-415E-8EA5-2F8FF63FD6E9}">
      <formula1>$N$5:$N$12</formula1>
    </dataValidation>
    <dataValidation type="list" allowBlank="1" showInputMessage="1" showErrorMessage="1" sqref="I5:I6" xr:uid="{59B75533-1688-47D3-935A-B058B69F566E}">
      <formula1>$N$9:$N$24</formula1>
    </dataValidation>
    <dataValidation type="list" allowBlank="1" showInputMessage="1" showErrorMessage="1" sqref="I9 N9:N19" xr:uid="{181D4999-D159-4BC6-97C5-D07188E6FD9A}">
      <formula1>$N$9:$N$19</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Planificación</vt:lpstr>
      <vt:lpstr>Matriz Priorización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Ricardo Francisco Solano Cornejo</dc:creator>
  <cp:lastModifiedBy>Usuario</cp:lastModifiedBy>
  <dcterms:created xsi:type="dcterms:W3CDTF">2019-04-01T15:00:44Z</dcterms:created>
  <dcterms:modified xsi:type="dcterms:W3CDTF">2024-12-19T23:05:50Z</dcterms:modified>
</cp:coreProperties>
</file>