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MPC - CAJAMARCA\CAM 2024\CAM DISTRITALES\9. MAGDALENA\MPACL\"/>
    </mc:Choice>
  </mc:AlternateContent>
  <xr:revisionPtr revIDLastSave="0" documentId="8_{7AEF0898-0E9E-4394-B7D5-27D8E08596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z Planificación" sheetId="1" r:id="rId1"/>
    <sheet name="Matriz Priorización " sheetId="2" r:id="rId2"/>
  </sheets>
  <definedNames>
    <definedName name="_xlnm._FilterDatabase" localSheetId="0" hidden="1">'Matriz Planificación'!$M$12:$Q$14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5" i="2"/>
  <c r="G8" i="2" l="1"/>
  <c r="G7" i="2"/>
  <c r="G9" i="2"/>
  <c r="G10" i="2"/>
  <c r="G11" i="2"/>
  <c r="K17" i="1" l="1"/>
  <c r="H10" i="2"/>
  <c r="G12" i="2"/>
  <c r="H12" i="2" s="1"/>
  <c r="G13" i="2"/>
  <c r="G14" i="2"/>
  <c r="H14" i="2" s="1"/>
  <c r="G15" i="2"/>
  <c r="H15" i="2" s="1"/>
  <c r="G16" i="2"/>
  <c r="H16" i="2" s="1"/>
  <c r="G17" i="2"/>
  <c r="H5" i="2" l="1"/>
  <c r="K14" i="1"/>
  <c r="K23" i="1"/>
  <c r="K21" i="1"/>
  <c r="K25" i="1"/>
  <c r="H6" i="2"/>
  <c r="K15" i="1"/>
  <c r="H17" i="2"/>
  <c r="K24" i="1"/>
  <c r="H13" i="2"/>
  <c r="K26" i="1"/>
  <c r="K22" i="1"/>
  <c r="H11" i="2"/>
  <c r="K20" i="1"/>
  <c r="H7" i="2"/>
  <c r="K16" i="1"/>
  <c r="H9" i="2"/>
  <c r="K18" i="1"/>
  <c r="H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</authors>
  <commentList>
    <comment ref="B12" authorId="0" shapeId="0" xr:uid="{9118745A-7AA6-4E00-BBEC-6565FCD87DD6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Debe estar de acuerdo a los ambitos que se plantean en el SLGA</t>
        </r>
      </text>
    </comment>
    <comment ref="L13" authorId="0" shapeId="0" xr:uid="{A0C406A1-2B5E-41F3-A008-B6991D272A9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Usar la segunda pestaña para priorizar</t>
        </r>
      </text>
    </comment>
    <comment ref="M13" authorId="0" shapeId="0" xr:uid="{418E3406-2143-496E-9EDB-F79EE788A814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determinar los objetivos para cada problema</t>
        </r>
      </text>
    </comment>
    <comment ref="N13" authorId="0" shapeId="0" xr:uid="{06D862FC-0201-4900-907E-39F87ABC60F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vinculacioón del Obkjetivo con la matriz regional</t>
        </r>
      </text>
    </comment>
    <comment ref="O13" authorId="0" shapeId="0" xr:uid="{18ABDC2E-D78E-4F36-9FE2-59B35B2CFB0F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relación con la política nacional del ambiente</t>
        </r>
      </text>
    </comment>
    <comment ref="R13" authorId="0" shapeId="0" xr:uid="{684CC00A-2600-45BB-B25B-96847A0A405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Tipo medio es una herramienta, por ejemplo una norma o capacitaciones. Tipo resultado es resolver el problema como por ejemplo "se ha reducido la contaminación de…"
</t>
        </r>
      </text>
    </comment>
    <comment ref="S13" authorId="0" shapeId="0" xr:uid="{F99E76DB-17BA-4DC7-B6E7-C6ED6A4FCE0B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Viene de la columna J</t>
        </r>
      </text>
    </comment>
    <comment ref="T13" authorId="0" shapeId="0" xr:uid="{FF95C81A-FA32-420B-BD7E-FEEA7DD5BD08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Especificamente como se va a lograr ese objetivo</t>
        </r>
      </text>
    </comment>
    <comment ref="V13" authorId="0" shapeId="0" xr:uid="{391D700F-A43C-4310-B8C6-06C1106B6BB2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meta nos ponemos al 2030
</t>
        </r>
      </text>
    </comment>
    <comment ref="W13" authorId="0" shapeId="0" xr:uid="{8C885FCF-5357-4186-BF48-046D6CF982E1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institución local es responsable de liderar la solución del problema</t>
        </r>
      </text>
    </comment>
  </commentList>
</comments>
</file>

<file path=xl/sharedStrings.xml><?xml version="1.0" encoding="utf-8"?>
<sst xmlns="http://schemas.openxmlformats.org/spreadsheetml/2006/main" count="333" uniqueCount="212">
  <si>
    <t>Actores involucrados</t>
  </si>
  <si>
    <t>Gravedad</t>
  </si>
  <si>
    <t>Alcance</t>
  </si>
  <si>
    <t>Magnitud</t>
  </si>
  <si>
    <t>Urgencia</t>
  </si>
  <si>
    <t>Puntaje Total</t>
  </si>
  <si>
    <t>Problemas Ambientales</t>
  </si>
  <si>
    <t>Orden de Prioridad</t>
  </si>
  <si>
    <t>PROPUESTA RUTA ESTRATÉGICA</t>
  </si>
  <si>
    <t>JERARQUIZACIÓN</t>
  </si>
  <si>
    <t>PRIORIZACIÓN DE PROBLEMAS</t>
  </si>
  <si>
    <t xml:space="preserve">Meta al 2030 </t>
  </si>
  <si>
    <t>Objetivos</t>
  </si>
  <si>
    <t>Vinculación con la PNA</t>
  </si>
  <si>
    <t>OP1: 
Mejorar la conservación y el uso sostenible de las especies y de la diversidad genética</t>
  </si>
  <si>
    <t xml:space="preserve">OP 2: 
Reducir los niveles de deforestación y degradación de los ecosistemas
</t>
  </si>
  <si>
    <t>OP 3: 
Reducir la contaminación atmosférica, de aguas marinas y continentales y de los suelos</t>
  </si>
  <si>
    <t xml:space="preserve">OP 4: 
Incrementar la valorización y la adecuada disposición final de los residuos sólidos
</t>
  </si>
  <si>
    <t xml:space="preserve">OP 5: 
Incrementar la adaptación de la población, agentes económicos y el Estado, ante los efectos del cambio climático, peligros hidrometeorológicos, eventos geofísicos y glaciológicos
</t>
  </si>
  <si>
    <t xml:space="preserve">OP 6: 
Fortalecer la Gobernanza ambiental con enfoque territorial en las entidades públicas y privadas
</t>
  </si>
  <si>
    <t xml:space="preserve">OP 7: 
Implementar el enfoque de economía circular en los procesos productivos y prácticas institucionales de las entidades públicas y privadas
</t>
  </si>
  <si>
    <t xml:space="preserve">OP 8: 
Reducir las emisiones de gases de efecto invernadero del país
</t>
  </si>
  <si>
    <t xml:space="preserve">OP 9: 
Mejorar el comportamiento ambiental de la ciudadanía
 </t>
  </si>
  <si>
    <t>Necesidades, Obstáculos y/o Causas del Problema</t>
  </si>
  <si>
    <t>FISCALIZACION AMBIENTAL</t>
  </si>
  <si>
    <t>CONSERVACION DE LA DIVERSIDAD BIOLÓGICA - ANP</t>
  </si>
  <si>
    <t>GESTIÓN INTEGRAL DE RECURSOS HÍDRICOS</t>
  </si>
  <si>
    <t>CALIDAD DEL AIRE</t>
  </si>
  <si>
    <t>GESTIÓN INTEGRAL DE RESIDUOS SÓLIDOS</t>
  </si>
  <si>
    <t>CIUDADANIA Y EDUCACIÓN AMBIENTAL</t>
  </si>
  <si>
    <t>INFORMACIÓN AMBIENTAL</t>
  </si>
  <si>
    <t>AMBITOS TEMÁTICOS                                    DEL SLGA</t>
  </si>
  <si>
    <t>IDENTIFICACIÓN DE PROBLEMAS AMBIENTALES LOCALES</t>
  </si>
  <si>
    <t>Problema Ambiental Local</t>
  </si>
  <si>
    <t>DETERMINACIÓN Y VINCULACION DE OBJETIVOS</t>
  </si>
  <si>
    <t>MITIGACIÓN DEL CAMBIO CLIMÁTICO</t>
  </si>
  <si>
    <t>ADAPTACIÓN DEL CAMBIO CLIMÁTICO</t>
  </si>
  <si>
    <t>CONTAMINACIÓN POR RUIDO</t>
  </si>
  <si>
    <t>Ponderación</t>
  </si>
  <si>
    <t>Nro.</t>
  </si>
  <si>
    <t>Valoración</t>
  </si>
  <si>
    <t>Bajo</t>
  </si>
  <si>
    <t>Medio</t>
  </si>
  <si>
    <t>Alto</t>
  </si>
  <si>
    <t>Priorización</t>
  </si>
  <si>
    <t>Prioridad</t>
  </si>
  <si>
    <t>PRIORIDAD 9</t>
  </si>
  <si>
    <t>PRIORIDAD 8</t>
  </si>
  <si>
    <t>PRIORIDAD 7</t>
  </si>
  <si>
    <t>PRIORIDAD 6</t>
  </si>
  <si>
    <t>PRIORIDAD 5</t>
  </si>
  <si>
    <t>PRIORIDAD 4</t>
  </si>
  <si>
    <t>PRIORIDAD 3</t>
  </si>
  <si>
    <t>PRIORIDAD 2</t>
  </si>
  <si>
    <t>PRIORIDAD 1</t>
  </si>
  <si>
    <t>Sumatoria Total de la Ponderación de criterios de prirorización</t>
  </si>
  <si>
    <t>Vinculación con la MPPACR</t>
  </si>
  <si>
    <t>Objetivo de Tipo Medio</t>
  </si>
  <si>
    <t>Objetivo de Tipo Resultado</t>
  </si>
  <si>
    <t>Objetivo de Tipo Medio o de Resultado</t>
  </si>
  <si>
    <t>PRIORIDAD 10</t>
  </si>
  <si>
    <t>PRIORIDAD 11</t>
  </si>
  <si>
    <t>PRIORIDAD 12</t>
  </si>
  <si>
    <t>PRIORIDAD 13</t>
  </si>
  <si>
    <t>Normas o instrumentos locales que atienden el problema</t>
  </si>
  <si>
    <t>Acciones que se están llevando a cabo</t>
  </si>
  <si>
    <t>Institución que lleva a cabo la acción</t>
  </si>
  <si>
    <t>EVALUACIÓN DE IMPACTO AMBIENTAL</t>
  </si>
  <si>
    <t>IDENTIFICACION DE ACCIONES ACTUALES ANTE LOS PROBLEMAS</t>
  </si>
  <si>
    <t>Deterioro de las estructuras productivas y socioculturales de las comunidades amazónicas, andinas y costeras</t>
  </si>
  <si>
    <t>Afectación de la población por emergencia y desastres</t>
  </si>
  <si>
    <t>Mayor Incidencia de Enfermedades</t>
  </si>
  <si>
    <t>Conflictividad Socioambiental acrecentada</t>
  </si>
  <si>
    <t xml:space="preserve">ORDENAMIENTO TERRITORIAL AMBIENTAL </t>
  </si>
  <si>
    <t>Efectos del Problema Ambiental Local</t>
  </si>
  <si>
    <t>Instituciones Responsables</t>
  </si>
  <si>
    <t>Incremento de gases de efecto invernadero (GEI)</t>
  </si>
  <si>
    <t>MDM</t>
  </si>
  <si>
    <t>MDM, Tenientes Gobernadores, Rondas Campesinas</t>
  </si>
  <si>
    <t>Ninguna</t>
  </si>
  <si>
    <t>MATRIZ DE PRIORIDADES DE LA POLÍTICA AMBIENTAL Y CLIMATICA LOCAL (MPPACL) DE MAGDALENA</t>
  </si>
  <si>
    <t>Ordenanza Municipal</t>
  </si>
  <si>
    <t>MDM, PLANEFA</t>
  </si>
  <si>
    <t>MPC, MDM</t>
  </si>
  <si>
    <t xml:space="preserve">Ordenanza Municipal </t>
  </si>
  <si>
    <t>CALIDAD DEL AGUA</t>
  </si>
  <si>
    <r>
      <t>N</t>
    </r>
    <r>
      <rPr>
        <b/>
        <sz val="11"/>
        <color theme="1"/>
        <rFont val="Arial"/>
        <family val="2"/>
      </rPr>
      <t>°</t>
    </r>
  </si>
  <si>
    <r>
      <t xml:space="preserve"> Objetivo Estratégico Local Ambiental
</t>
    </r>
    <r>
      <rPr>
        <b/>
        <sz val="11"/>
        <color theme="1"/>
        <rFont val="Calibri"/>
        <family val="2"/>
        <scheme val="minor"/>
      </rPr>
      <t>(OEL.A)</t>
    </r>
  </si>
  <si>
    <r>
      <t xml:space="preserve">Acción Estratégica Local Ambiental </t>
    </r>
    <r>
      <rPr>
        <b/>
        <sz val="11"/>
        <color theme="1"/>
        <rFont val="Calibri"/>
        <family val="2"/>
        <scheme val="minor"/>
      </rPr>
      <t>(AEL.A)</t>
    </r>
  </si>
  <si>
    <r>
      <t xml:space="preserve">Indicador del </t>
    </r>
    <r>
      <rPr>
        <b/>
        <sz val="11"/>
        <color theme="1"/>
        <rFont val="Calibri"/>
        <family val="2"/>
        <scheme val="minor"/>
      </rPr>
      <t>OEL.A</t>
    </r>
  </si>
  <si>
    <t xml:space="preserve">  Número de Políticas Ambientales aprobadas. </t>
  </si>
  <si>
    <t>Implementación del PLANEFA</t>
  </si>
  <si>
    <t xml:space="preserve">Gobierno Local, Gobierno Regional, Tenientes Gobernadores </t>
  </si>
  <si>
    <t xml:space="preserve">Mejorar la Fiscalización Ambiental e Impacto Ambiental. </t>
  </si>
  <si>
    <t>Mejorar el Control y la Supervisión de la Degradación Ambiental de las Actividades Productivas.</t>
  </si>
  <si>
    <t>OP 3: 
Reducir la Contaminación Atmosférica, de Aguas Marinas y Continentales y de los Suelos</t>
  </si>
  <si>
    <t>Cumplir con las Supervisiones e Inspecciones del PLANEFA.</t>
  </si>
  <si>
    <t xml:space="preserve">Fortalecer el Ejercicio de la Fiscalización Ambiental y los Mecanismos de Participación en el Distrito. </t>
  </si>
  <si>
    <t xml:space="preserve">  '% de Implementación del PLANEFA.</t>
  </si>
  <si>
    <t>Alteración de los hábitats que afectan a la Biodiversidad de la Zona.</t>
  </si>
  <si>
    <t>Conservar la Biodiversidad y Valor Ecológico en el Distrito</t>
  </si>
  <si>
    <t>Asegurar la Protección de la Diversidad Genética y sus habitats</t>
  </si>
  <si>
    <t>OP1: 
Mejorar la Conservación y el Uso Sostenible de las especies y de la Diversidad Genética</t>
  </si>
  <si>
    <t>Conservar la Biodiversidad y Valor Ecológico en el Distrito.</t>
  </si>
  <si>
    <t xml:space="preserve">Mejorar el Sistema de Control de la Degradación Ambiental de las Actividades Productivas y de Servicios.
Equipamiento para Monitoreo de la Degradación Ambiental.  </t>
  </si>
  <si>
    <t xml:space="preserve"> Estrategía para la Conservación de Ecosistemas</t>
  </si>
  <si>
    <t xml:space="preserve">Implementación de Equipo Técnico </t>
  </si>
  <si>
    <t>Escaso Manejo del Recurso Hídrico para la Sostenibilidad de los Ecosistemas</t>
  </si>
  <si>
    <t>Reducir la Contaminación de Fuentes de Agua y Mejorar las Fuentes Hídricas.</t>
  </si>
  <si>
    <t>Reducir la Contaminación Atmosférica de Aguas Marinas y Continentales y Suelo</t>
  </si>
  <si>
    <t xml:space="preserve">Reducir la Contaminación de Fuentes de Agua </t>
  </si>
  <si>
    <t>Elaborar y Ejecutar Proyectos de Regulación y Recarga Hídrica.</t>
  </si>
  <si>
    <t xml:space="preserve">  Número de Fuentes Hídricas recuperadas e identificadas</t>
  </si>
  <si>
    <t>Falta de Presupuesto para la realización de estudios de Impacto Ambiental</t>
  </si>
  <si>
    <t>Limitado acceso para identificar, prevenir y disminuir los Impactos Ambientales en la Localidad</t>
  </si>
  <si>
    <t>Afectación de la Población por Emergencia y Desastres</t>
  </si>
  <si>
    <t>Limitado Control y Fiscalización Ambiental Local.</t>
  </si>
  <si>
    <t xml:space="preserve">La MDM no cuenta con Presupuesto para la Contratación de personal de Supervisión y Fiscalización Ambiental. </t>
  </si>
  <si>
    <t>Falta de Recursos para la Preservación y Conservación de Recursos Naturales</t>
  </si>
  <si>
    <t>Cambio de los habitats que afectan a la Biodiversidad de la Zona.</t>
  </si>
  <si>
    <t>Incremento de Gases de Efecto Invernadero (GEI)</t>
  </si>
  <si>
    <t>Bajo Presupuesto para dar mantenimiento a la PTAR</t>
  </si>
  <si>
    <t>Contaminación por Aguas Residuales no tratadas</t>
  </si>
  <si>
    <t>Crecimiento Poblacional desmesurado e inadecuado Ordenamiento Territorial, sin considerar la afectación a las Áreas Verdes.</t>
  </si>
  <si>
    <t>Inadecuado Uso y Ocupación de Ecosistemas y Áreas de Interés Ambiental</t>
  </si>
  <si>
    <t>Vertimiento de Agua Residual a cuerpos de Aguas Naturales.</t>
  </si>
  <si>
    <t>Contaminación de Agua por Actividades del hombre.</t>
  </si>
  <si>
    <t>Falta de Instrumentos de Monitoreo en Calidad del Aire</t>
  </si>
  <si>
    <t>Contaminación del Aire.</t>
  </si>
  <si>
    <t>Falta de Instrumentos de Monitoreo de Ruido</t>
  </si>
  <si>
    <t>Afectación Directa a Lugares Vulnerables por Actividad  Automotora.</t>
  </si>
  <si>
    <t>No se cuenta con Instrumentos de Gestión de Residuos Sólidos (Plan de Manejo de Residuos Sólidos y Plan de Barrido y Limpieza Pública).
No se ha Implementado Programas de Segregación en Fuente y Recolección Selectiva de Residuos Sólidos.
No se ha Implementado Programas de Formalización de Recicladores (Normas)</t>
  </si>
  <si>
    <t>Inadecuada Gestión y Control de Residuos no Peligrosos y Peligrosos.</t>
  </si>
  <si>
    <t>Ausencia de Políticas para la Adaptación a los Efectos provocados por el Cambio Climático.</t>
  </si>
  <si>
    <t>Aumento de la Vulnerabilidad Climática de los Ecosistemas</t>
  </si>
  <si>
    <t>Falta de Estrategia en Medidas de Mitigación y Adaptación en el Cambio Climático.</t>
  </si>
  <si>
    <t>Escasa Investigación para la Mitigación y Adaptación al Cambio Climático.</t>
  </si>
  <si>
    <t>Bajo Presupuesto para Planes o Programas Ambientales EDUCCA</t>
  </si>
  <si>
    <t>Escasa Implementación de Proyectos Ambientales</t>
  </si>
  <si>
    <t>Implementación del Programa EDUCCA</t>
  </si>
  <si>
    <t>Falta de Presupuesto para la Implementación de una Plataforma Actualizada en Temas Ambientales</t>
  </si>
  <si>
    <t>Limitado Acceso por parte de la Población a Información Ambiental</t>
  </si>
  <si>
    <t>Implementación del SLGA</t>
  </si>
  <si>
    <t>Limitada Capacidad para identificar,  prevenir y gestionar los Impactos Ambientales en los Proyectos de Inversión Pública y Privada.</t>
  </si>
  <si>
    <t>Mejorar la Capacidad para Gestionar y Prevenir los Impactos Ambientales de las Inversiones Públicas y Privadas</t>
  </si>
  <si>
    <t>Restaurar la Capacidad para identificar, prevenir, minimizar y monitorear los Impactos Ambientales de los Proyectos de Inversión.</t>
  </si>
  <si>
    <t>Implementar Procedimiento y Requisitos para emitir Certificación Ambiental</t>
  </si>
  <si>
    <t>%  de Incremento de la difusión de los Instrumentos Ambientales de las Inversiones Públicas y Privadas.</t>
  </si>
  <si>
    <t xml:space="preserve">Evaluación de Impacto Ambiental, Publicados en Plataformas Digitales. </t>
  </si>
  <si>
    <t xml:space="preserve">Escaso Control en el Aumento de la Degradación Ambiental.  </t>
  </si>
  <si>
    <t>Planta de Tratamiento de Aguas Residuales implementada</t>
  </si>
  <si>
    <t xml:space="preserve">Inadecuado uso y ocupación de Ecosistemas y Áreas de Interés Ambiental, así como Protección de Áreas Verdes.  </t>
  </si>
  <si>
    <t>Elaborar e Implementar el Plan de Acondicionamiento y Ordenamiento Territorial Distrital.</t>
  </si>
  <si>
    <t>Mejorar la Gestión del Territorio con Enfoque Ambiental</t>
  </si>
  <si>
    <t xml:space="preserve">OP 6: 
Fortalecer la Gobernanza Ambiental con Enfoque Territorial en las Entidades Públicas y Privadas
</t>
  </si>
  <si>
    <t>Conservar la Biodiversidad y Valor Ecológico</t>
  </si>
  <si>
    <t>Formular e Implementar un Plan de Acondicionamiento y Ordenamiento Territorial</t>
  </si>
  <si>
    <t xml:space="preserve">   Numero de Planes de Ordenamiento Territorial elaborados</t>
  </si>
  <si>
    <t>Plan de Ordenamiento Territorial elaborado y en implementación</t>
  </si>
  <si>
    <t>Prevalencia de la Contaminación de Fuentes de Agua.</t>
  </si>
  <si>
    <t>Reducir la Contaminación de Agua.</t>
  </si>
  <si>
    <t>Reducir la Contaminación de Cuerpos de Agua por vertimiento de Aguas Residuales           Cultura de consumo de Agua Potable</t>
  </si>
  <si>
    <t xml:space="preserve">OP 5: 
Incrementar la Adaptación de la Población, Agentes Económicos y el Estado, ante los efectos del Cambio Climático, Peligros Hidrometeorológicos, Eventos Geofísicos y Glaciológicos
</t>
  </si>
  <si>
    <t>Reducir la Contaminación de Agua                                           Cultura de Consumo de Agua Potable</t>
  </si>
  <si>
    <t>Fortalecer las Capacidades Institucionales</t>
  </si>
  <si>
    <t xml:space="preserve">  Número de Capacitaciones realizadas</t>
  </si>
  <si>
    <t>Número de Personas Concientizadas</t>
  </si>
  <si>
    <t>Contaminación del Aire en las diferentes Áreas Urbanas</t>
  </si>
  <si>
    <t>Reducir la Contaminación de Aire</t>
  </si>
  <si>
    <t xml:space="preserve">Reducir la Contaminación Atmosférica </t>
  </si>
  <si>
    <t>Reducir la Contaminación del Aire.</t>
  </si>
  <si>
    <t>Fortalecer las Capacidades Institucionales para la Implementación de Equipos en Monitoreos Ambientales (aire).</t>
  </si>
  <si>
    <t xml:space="preserve">  Número de Monitoreos realizados </t>
  </si>
  <si>
    <t>Plan Anual de Monitoreos</t>
  </si>
  <si>
    <t>Contaminación Acústica en Áreas Urbanas y Rurales</t>
  </si>
  <si>
    <t>Reducir la Contaminación Acústica en Áreas Vulnerables.</t>
  </si>
  <si>
    <t>Reducir la Contaminación de Ruido</t>
  </si>
  <si>
    <t>Prevenir y Controlar la Contaminación por Contaminación Acústica.</t>
  </si>
  <si>
    <t xml:space="preserve">  Número de  Planes de Acción Implementados y que cumplan los ECA para Ruido.</t>
  </si>
  <si>
    <t>Planes de Acción Implementados.</t>
  </si>
  <si>
    <t>Inadecuado Manejo y Disposición Final de los Residuos Sólidos</t>
  </si>
  <si>
    <t>Asegurar el Tratamiento y Disposición final adecuado de los Residuos Sólidos.</t>
  </si>
  <si>
    <t>Mejorar las Prácticas en la Segregación Integral de Residuos Sólidos</t>
  </si>
  <si>
    <t xml:space="preserve">OP 4: 
Incrementar la Valorización y la adecuada disposición final de los Residuos Sólidos
</t>
  </si>
  <si>
    <t>Asegurar la Gestión Integral de los Residuos Sólidos.</t>
  </si>
  <si>
    <t>Implementación del Plan de Manejo de Residuos Sólidos.
Implementación del Plan de Limpieza Pública y Recolección Selectiva.
Implementación de Programas de Segregación en Fuente.
Promover la educación ambiental.</t>
  </si>
  <si>
    <t xml:space="preserve">  '% de Implemtación de Programas de Segregación en Fuente                                                                          Capacitación Técnica y Fortalecimiento del Personal. </t>
  </si>
  <si>
    <t>Residuos Sólidos dispuestos adecuadamente.                                            Elaboración de Planes y Normativa.</t>
  </si>
  <si>
    <t>Disminuir la Vulnerabilidad Climática de los Ecosistemas.</t>
  </si>
  <si>
    <t>Reducir la Vulnerabilidad y Exposición de la Población ante Peligros Naturales y Antrópicos en un contexto de Cambio Climático</t>
  </si>
  <si>
    <t>Disminuir la Vulnerabilidad Climática de los Ecosistemas a Nivel Local.</t>
  </si>
  <si>
    <t>Planificar, Investigar, Promover y Ejecutar Acciones de Adaptación al Cambio Climático.</t>
  </si>
  <si>
    <t>Plan elaborado para la Adaptación al Cambio Climático.</t>
  </si>
  <si>
    <t>Limitada Investigación para la Mitigación y Adaptación al Cambio Climático.</t>
  </si>
  <si>
    <t>Investigar, Planificar y ejecutar acciones de Adaptación al Cambio Climático.</t>
  </si>
  <si>
    <t xml:space="preserve">OP 8: 
Reducir las Emisiones de Gases de Efecto Invernadero del País
</t>
  </si>
  <si>
    <t>Escasa participación de la Población en Iniciativas Ambientales.</t>
  </si>
  <si>
    <t>Fomentar Interés de la Población en Cultura y Ciudadanía Ambiental, para el Desarrollo Sostenible.</t>
  </si>
  <si>
    <t>Mejorar el Comportamiento Ambiental para el Desarrollo Sostenible con Enfoque Sustentable.</t>
  </si>
  <si>
    <t xml:space="preserve">OP 7: 
Implementar el Enfoque de Economía Circular en los Procesos Productivos y Prácticas Institucionales de las Entidades Públicas y Privadas
</t>
  </si>
  <si>
    <t>Mejorar la Sensibilización  y Cultura Ambiental para la Protección de los Recursos Naturales y Control de la Calidad Ambiental.</t>
  </si>
  <si>
    <t>Mejorar la Sensibilización y Cultura Ambiental para la Protección de los Recursos Naturales y Control de la Calidad Ambiental.                                                                                                         Fortalecer la aplicación del Enfoque Ambiental en las Instituciones Educativas en el Marco de la Educación para el Desarrollo Sostenible.</t>
  </si>
  <si>
    <t xml:space="preserve">  Número de Instituciones que participan en el Programa Municipal EDUCCA.  </t>
  </si>
  <si>
    <t xml:space="preserve">65% de Instituciones Educativas participan en el Programa Municipal EDUCCA. </t>
  </si>
  <si>
    <t>Limitado Acceso Directo por parte de la Población a Información Ambiental.</t>
  </si>
  <si>
    <t>Mejorar el acceso a la Información Ambiental actualizando Datos de Interes, para toma deciciones.</t>
  </si>
  <si>
    <t>Mejorar el Sistema de Recopilación de Información de manera articulada.</t>
  </si>
  <si>
    <t xml:space="preserve">OP 9: 
Mejorar el Comportamiento Ambiental de la ciudadanía
 </t>
  </si>
  <si>
    <t>Crear Conciencia Ambiental y permitir el Acceso a la Información Ambiental Actualizada y de Interés.</t>
  </si>
  <si>
    <t>Mejoramiento del Acceso Directo por parte de la ciudadanía a la Información Ambiental Actualizada y de Interés.</t>
  </si>
  <si>
    <t xml:space="preserve">  '% de Programas de Educación Ambiental aprobados.</t>
  </si>
  <si>
    <t>70% de la Población del Distrito sensibilizada, organizada y participativa, con alta Cultura y Educación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</si>
</sst>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9" borderId="0" xfId="0" applyFill="1"/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12" fillId="2" borderId="1" xfId="0" quotePrefix="1" applyFont="1" applyFill="1" applyBorder="1" applyAlignment="1">
      <alignment vertical="center" wrapText="1"/>
    </xf>
    <xf numFmtId="0" fontId="12" fillId="0" borderId="1" xfId="0" quotePrefix="1" applyFont="1" applyBorder="1" applyAlignment="1">
      <alignment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0" fillId="3" borderId="0" xfId="0" applyFill="1"/>
    <xf numFmtId="0" fontId="7" fillId="6" borderId="0" xfId="0" applyFont="1" applyFill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13" fillId="9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1041400</xdr:colOff>
      <xdr:row>0</xdr:row>
      <xdr:rowOff>0</xdr:rowOff>
    </xdr:from>
    <xdr:to>
      <xdr:col>21</xdr:col>
      <xdr:colOff>302145</xdr:colOff>
      <xdr:row>10</xdr:row>
      <xdr:rowOff>143905</xdr:rowOff>
    </xdr:to>
    <xdr:pic>
      <xdr:nvPicPr>
        <xdr:cNvPr id="3" name="Imagen 2" descr="Municipalid... - Municipalidad Distrital Magdalena - Cajamarca">
          <a:extLst>
            <a:ext uri="{FF2B5EF4-FFF2-40B4-BE49-F238E27FC236}">
              <a16:creationId xmlns:a16="http://schemas.microsoft.com/office/drawing/2014/main" id="{B8BA9319-C588-4466-A498-A96431C6C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87800" y="0"/>
          <a:ext cx="2156345" cy="2150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1943100</xdr:colOff>
      <xdr:row>0</xdr:row>
      <xdr:rowOff>0</xdr:rowOff>
    </xdr:from>
    <xdr:to>
      <xdr:col>2</xdr:col>
      <xdr:colOff>979449</xdr:colOff>
      <xdr:row>10</xdr:row>
      <xdr:rowOff>153949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A0C91D-EE2A-49F1-AFA1-5F8621050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4100" y="0"/>
          <a:ext cx="2160549" cy="2160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215"/>
  <sheetViews>
    <sheetView tabSelected="1" zoomScale="70" zoomScaleNormal="70" workbookViewId="0">
      <selection activeCell="D14" sqref="D14:D26"/>
    </sheetView>
  </sheetViews>
  <sheetFormatPr baseColWidth="10" defaultRowHeight="14.4" x14ac:dyDescent="0.3"/>
  <cols>
    <col min="1" max="1" width="5.6640625" customWidth="1"/>
    <col min="2" max="2" width="46.88671875" customWidth="1"/>
    <col min="3" max="3" width="41.6640625" customWidth="1"/>
    <col min="4" max="4" width="27.88671875" customWidth="1"/>
    <col min="5" max="5" width="24.33203125" customWidth="1"/>
    <col min="6" max="6" width="31.6640625" customWidth="1"/>
    <col min="7" max="7" width="28.6640625" customWidth="1"/>
    <col min="8" max="8" width="24.6640625" customWidth="1"/>
    <col min="9" max="9" width="23.88671875" customWidth="1"/>
    <col min="10" max="10" width="28.5546875" customWidth="1"/>
    <col min="11" max="11" width="17.6640625" hidden="1" customWidth="1"/>
    <col min="12" max="12" width="18.33203125" customWidth="1"/>
    <col min="13" max="14" width="20.88671875" customWidth="1"/>
    <col min="15" max="15" width="26.6640625" customWidth="1"/>
    <col min="16" max="16" width="18.6640625" hidden="1" customWidth="1"/>
    <col min="17" max="17" width="21" hidden="1" customWidth="1"/>
    <col min="18" max="18" width="26.88671875" customWidth="1"/>
    <col min="19" max="19" width="27.109375" customWidth="1"/>
    <col min="20" max="20" width="24.6640625" customWidth="1"/>
    <col min="21" max="21" width="18.6640625" customWidth="1"/>
    <col min="22" max="22" width="20.109375" customWidth="1"/>
    <col min="23" max="23" width="19.44140625" customWidth="1"/>
    <col min="66" max="66" width="44.6640625" customWidth="1"/>
    <col min="164" max="164" width="0.5546875" customWidth="1"/>
    <col min="165" max="165" width="21.5546875" customWidth="1"/>
    <col min="166" max="166" width="52.88671875" customWidth="1"/>
    <col min="167" max="167" width="38.44140625" customWidth="1"/>
  </cols>
  <sheetData>
    <row r="1" spans="1:23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3" x14ac:dyDescent="0.3">
      <c r="A2" s="43" t="s">
        <v>80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1:23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1:23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</row>
    <row r="5" spans="1:23" x14ac:dyDescent="0.3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</row>
    <row r="6" spans="1:23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23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23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1:23" ht="23.2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</row>
    <row r="10" spans="1:23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3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3" ht="36.75" customHeight="1" x14ac:dyDescent="0.3">
      <c r="A12" s="44" t="s">
        <v>86</v>
      </c>
      <c r="B12" s="44" t="s">
        <v>31</v>
      </c>
      <c r="C12" s="45" t="s">
        <v>32</v>
      </c>
      <c r="D12" s="46"/>
      <c r="E12" s="46"/>
      <c r="F12" s="47"/>
      <c r="G12" s="42" t="s">
        <v>68</v>
      </c>
      <c r="H12" s="42"/>
      <c r="I12" s="42"/>
      <c r="J12" s="53" t="s">
        <v>10</v>
      </c>
      <c r="K12" s="54"/>
      <c r="L12" s="55"/>
      <c r="M12" s="48" t="s">
        <v>34</v>
      </c>
      <c r="N12" s="49"/>
      <c r="O12" s="50"/>
      <c r="P12" s="51" t="s">
        <v>9</v>
      </c>
      <c r="Q12" s="52"/>
      <c r="R12" s="19" t="s">
        <v>9</v>
      </c>
      <c r="S12" s="40" t="s">
        <v>8</v>
      </c>
      <c r="T12" s="41"/>
      <c r="U12" s="41"/>
      <c r="V12" s="41"/>
      <c r="W12" s="41"/>
    </row>
    <row r="13" spans="1:23" ht="83.25" customHeight="1" x14ac:dyDescent="0.3">
      <c r="A13" s="44"/>
      <c r="B13" s="44"/>
      <c r="C13" s="20" t="s">
        <v>23</v>
      </c>
      <c r="D13" s="20" t="s">
        <v>33</v>
      </c>
      <c r="E13" s="20" t="s">
        <v>0</v>
      </c>
      <c r="F13" s="20" t="s">
        <v>74</v>
      </c>
      <c r="G13" s="21" t="s">
        <v>64</v>
      </c>
      <c r="H13" s="21" t="s">
        <v>65</v>
      </c>
      <c r="I13" s="21" t="s">
        <v>66</v>
      </c>
      <c r="J13" s="22" t="s">
        <v>33</v>
      </c>
      <c r="K13" s="22" t="s">
        <v>55</v>
      </c>
      <c r="L13" s="22" t="s">
        <v>7</v>
      </c>
      <c r="M13" s="23" t="s">
        <v>12</v>
      </c>
      <c r="N13" s="23" t="s">
        <v>56</v>
      </c>
      <c r="O13" s="23" t="s">
        <v>13</v>
      </c>
      <c r="P13" s="24" t="s">
        <v>57</v>
      </c>
      <c r="Q13" s="24" t="s">
        <v>58</v>
      </c>
      <c r="R13" s="25" t="s">
        <v>59</v>
      </c>
      <c r="S13" s="26" t="s">
        <v>87</v>
      </c>
      <c r="T13" s="26" t="s">
        <v>88</v>
      </c>
      <c r="U13" s="26" t="s">
        <v>89</v>
      </c>
      <c r="V13" s="26" t="s">
        <v>11</v>
      </c>
      <c r="W13" s="26" t="s">
        <v>75</v>
      </c>
    </row>
    <row r="14" spans="1:23" ht="99" customHeight="1" x14ac:dyDescent="0.3">
      <c r="A14" s="18">
        <v>1</v>
      </c>
      <c r="B14" s="18" t="s">
        <v>67</v>
      </c>
      <c r="C14" s="27" t="s">
        <v>113</v>
      </c>
      <c r="D14" s="28" t="s">
        <v>114</v>
      </c>
      <c r="E14" s="28" t="s">
        <v>78</v>
      </c>
      <c r="F14" s="29" t="s">
        <v>115</v>
      </c>
      <c r="G14" s="29" t="s">
        <v>81</v>
      </c>
      <c r="H14" s="29" t="s">
        <v>79</v>
      </c>
      <c r="I14" s="29" t="s">
        <v>77</v>
      </c>
      <c r="J14" s="27" t="s">
        <v>143</v>
      </c>
      <c r="K14" s="28">
        <f>'Matriz Priorización '!G5</f>
        <v>9</v>
      </c>
      <c r="L14" s="30">
        <v>9</v>
      </c>
      <c r="M14" s="27" t="s">
        <v>144</v>
      </c>
      <c r="N14" s="27" t="s">
        <v>93</v>
      </c>
      <c r="O14" s="27" t="s">
        <v>102</v>
      </c>
      <c r="P14" s="31"/>
      <c r="Q14" s="32"/>
      <c r="R14" s="33" t="s">
        <v>57</v>
      </c>
      <c r="S14" s="27" t="s">
        <v>145</v>
      </c>
      <c r="T14" s="27" t="s">
        <v>146</v>
      </c>
      <c r="U14" s="27" t="s">
        <v>147</v>
      </c>
      <c r="V14" s="27" t="s">
        <v>148</v>
      </c>
      <c r="W14" s="27" t="s">
        <v>92</v>
      </c>
    </row>
    <row r="15" spans="1:23" ht="99" customHeight="1" x14ac:dyDescent="0.3">
      <c r="A15" s="18">
        <v>2</v>
      </c>
      <c r="B15" s="34" t="s">
        <v>24</v>
      </c>
      <c r="C15" s="35" t="s">
        <v>117</v>
      </c>
      <c r="D15" s="36" t="s">
        <v>116</v>
      </c>
      <c r="E15" s="36" t="s">
        <v>82</v>
      </c>
      <c r="F15" s="29" t="s">
        <v>72</v>
      </c>
      <c r="G15" s="29" t="s">
        <v>81</v>
      </c>
      <c r="H15" s="29" t="s">
        <v>79</v>
      </c>
      <c r="I15" s="29" t="s">
        <v>77</v>
      </c>
      <c r="J15" s="27" t="s">
        <v>149</v>
      </c>
      <c r="K15" s="28">
        <f>'Matriz Priorización '!G6</f>
        <v>8</v>
      </c>
      <c r="L15" s="30">
        <v>8</v>
      </c>
      <c r="M15" s="27" t="s">
        <v>94</v>
      </c>
      <c r="N15" s="27" t="s">
        <v>93</v>
      </c>
      <c r="O15" s="27" t="s">
        <v>95</v>
      </c>
      <c r="P15" s="32"/>
      <c r="Q15" s="37"/>
      <c r="R15" s="33" t="s">
        <v>57</v>
      </c>
      <c r="S15" s="27" t="s">
        <v>96</v>
      </c>
      <c r="T15" s="27" t="s">
        <v>97</v>
      </c>
      <c r="U15" s="27" t="s">
        <v>98</v>
      </c>
      <c r="V15" s="27" t="s">
        <v>91</v>
      </c>
      <c r="W15" s="27" t="s">
        <v>92</v>
      </c>
    </row>
    <row r="16" spans="1:23" ht="132" customHeight="1" x14ac:dyDescent="0.3">
      <c r="A16" s="18">
        <v>3</v>
      </c>
      <c r="B16" s="18" t="s">
        <v>25</v>
      </c>
      <c r="C16" s="36" t="s">
        <v>118</v>
      </c>
      <c r="D16" s="36" t="s">
        <v>119</v>
      </c>
      <c r="E16" s="36" t="s">
        <v>77</v>
      </c>
      <c r="F16" s="29" t="s">
        <v>120</v>
      </c>
      <c r="G16" s="29" t="s">
        <v>81</v>
      </c>
      <c r="H16" s="29" t="s">
        <v>79</v>
      </c>
      <c r="I16" s="29" t="s">
        <v>77</v>
      </c>
      <c r="J16" s="27" t="s">
        <v>99</v>
      </c>
      <c r="K16" s="28">
        <f>'Matriz Priorización '!G7</f>
        <v>6</v>
      </c>
      <c r="L16" s="30">
        <v>11</v>
      </c>
      <c r="M16" s="27" t="s">
        <v>100</v>
      </c>
      <c r="N16" s="27" t="s">
        <v>101</v>
      </c>
      <c r="O16" s="27" t="s">
        <v>102</v>
      </c>
      <c r="P16" s="32"/>
      <c r="Q16" s="32"/>
      <c r="R16" s="33" t="s">
        <v>58</v>
      </c>
      <c r="S16" s="27" t="s">
        <v>103</v>
      </c>
      <c r="T16" s="27" t="s">
        <v>104</v>
      </c>
      <c r="U16" s="27" t="s">
        <v>105</v>
      </c>
      <c r="V16" s="27" t="s">
        <v>106</v>
      </c>
      <c r="W16" s="27" t="s">
        <v>92</v>
      </c>
    </row>
    <row r="17" spans="1:23" ht="81.75" customHeight="1" x14ac:dyDescent="0.3">
      <c r="A17" s="18">
        <v>4</v>
      </c>
      <c r="B17" s="18" t="s">
        <v>26</v>
      </c>
      <c r="C17" s="36" t="s">
        <v>121</v>
      </c>
      <c r="D17" s="36" t="s">
        <v>122</v>
      </c>
      <c r="E17" s="36" t="s">
        <v>77</v>
      </c>
      <c r="F17" s="29" t="s">
        <v>71</v>
      </c>
      <c r="G17" s="29" t="s">
        <v>81</v>
      </c>
      <c r="H17" s="29" t="s">
        <v>79</v>
      </c>
      <c r="I17" s="29" t="s">
        <v>77</v>
      </c>
      <c r="J17" s="27" t="s">
        <v>107</v>
      </c>
      <c r="K17" s="28">
        <f>'Matriz Priorización '!G8</f>
        <v>12</v>
      </c>
      <c r="L17" s="30">
        <v>2</v>
      </c>
      <c r="M17" s="27" t="s">
        <v>108</v>
      </c>
      <c r="N17" s="27" t="s">
        <v>109</v>
      </c>
      <c r="O17" s="27" t="s">
        <v>95</v>
      </c>
      <c r="P17" s="32"/>
      <c r="Q17" s="32"/>
      <c r="R17" s="33" t="s">
        <v>58</v>
      </c>
      <c r="S17" s="27" t="s">
        <v>110</v>
      </c>
      <c r="T17" s="27" t="s">
        <v>111</v>
      </c>
      <c r="U17" s="27" t="s">
        <v>112</v>
      </c>
      <c r="V17" s="27" t="s">
        <v>150</v>
      </c>
      <c r="W17" s="27" t="s">
        <v>92</v>
      </c>
    </row>
    <row r="18" spans="1:23" ht="96" customHeight="1" x14ac:dyDescent="0.3">
      <c r="A18" s="18">
        <v>5</v>
      </c>
      <c r="B18" s="38" t="s">
        <v>73</v>
      </c>
      <c r="C18" s="36" t="s">
        <v>124</v>
      </c>
      <c r="D18" s="36" t="s">
        <v>123</v>
      </c>
      <c r="E18" s="36" t="s">
        <v>77</v>
      </c>
      <c r="F18" s="29" t="s">
        <v>72</v>
      </c>
      <c r="G18" s="29" t="s">
        <v>81</v>
      </c>
      <c r="H18" s="29" t="s">
        <v>79</v>
      </c>
      <c r="I18" s="29" t="s">
        <v>77</v>
      </c>
      <c r="J18" s="27" t="s">
        <v>151</v>
      </c>
      <c r="K18" s="28">
        <f>'Matriz Priorización '!G9</f>
        <v>6</v>
      </c>
      <c r="L18" s="30">
        <v>12</v>
      </c>
      <c r="M18" s="27" t="s">
        <v>152</v>
      </c>
      <c r="N18" s="27" t="s">
        <v>153</v>
      </c>
      <c r="O18" s="27" t="s">
        <v>154</v>
      </c>
      <c r="P18" s="32"/>
      <c r="Q18" s="32"/>
      <c r="R18" s="33" t="s">
        <v>57</v>
      </c>
      <c r="S18" s="27" t="s">
        <v>155</v>
      </c>
      <c r="T18" s="27" t="s">
        <v>156</v>
      </c>
      <c r="U18" s="27" t="s">
        <v>157</v>
      </c>
      <c r="V18" s="27" t="s">
        <v>158</v>
      </c>
      <c r="W18" s="27" t="s">
        <v>92</v>
      </c>
    </row>
    <row r="19" spans="1:23" ht="141" customHeight="1" x14ac:dyDescent="0.3">
      <c r="A19" s="18">
        <v>6</v>
      </c>
      <c r="B19" s="18" t="s">
        <v>85</v>
      </c>
      <c r="C19" s="36" t="s">
        <v>125</v>
      </c>
      <c r="D19" s="36" t="s">
        <v>126</v>
      </c>
      <c r="E19" s="36" t="s">
        <v>77</v>
      </c>
      <c r="F19" s="29" t="s">
        <v>71</v>
      </c>
      <c r="G19" s="29" t="s">
        <v>81</v>
      </c>
      <c r="H19" s="29" t="s">
        <v>79</v>
      </c>
      <c r="I19" s="29" t="s">
        <v>77</v>
      </c>
      <c r="J19" s="27" t="s">
        <v>159</v>
      </c>
      <c r="K19" s="28"/>
      <c r="L19" s="30">
        <v>3</v>
      </c>
      <c r="M19" s="27" t="s">
        <v>160</v>
      </c>
      <c r="N19" s="27" t="s">
        <v>161</v>
      </c>
      <c r="O19" s="27" t="s">
        <v>162</v>
      </c>
      <c r="P19" s="32"/>
      <c r="Q19" s="32"/>
      <c r="R19" s="33" t="s">
        <v>58</v>
      </c>
      <c r="S19" s="27" t="s">
        <v>163</v>
      </c>
      <c r="T19" s="27" t="s">
        <v>164</v>
      </c>
      <c r="U19" s="27" t="s">
        <v>165</v>
      </c>
      <c r="V19" s="27" t="s">
        <v>166</v>
      </c>
      <c r="W19" s="27" t="s">
        <v>92</v>
      </c>
    </row>
    <row r="20" spans="1:23" ht="101.25" customHeight="1" x14ac:dyDescent="0.3">
      <c r="A20" s="18">
        <v>7</v>
      </c>
      <c r="B20" s="18" t="s">
        <v>27</v>
      </c>
      <c r="C20" s="36" t="s">
        <v>127</v>
      </c>
      <c r="D20" s="36" t="s">
        <v>128</v>
      </c>
      <c r="E20" s="36" t="s">
        <v>77</v>
      </c>
      <c r="F20" s="29" t="s">
        <v>120</v>
      </c>
      <c r="G20" s="29" t="s">
        <v>81</v>
      </c>
      <c r="H20" s="29" t="s">
        <v>79</v>
      </c>
      <c r="I20" s="29" t="s">
        <v>77</v>
      </c>
      <c r="J20" s="27" t="s">
        <v>167</v>
      </c>
      <c r="K20" s="28">
        <f>'Matriz Priorización '!G11</f>
        <v>11</v>
      </c>
      <c r="L20" s="30">
        <v>10</v>
      </c>
      <c r="M20" s="27" t="s">
        <v>168</v>
      </c>
      <c r="N20" s="27" t="s">
        <v>169</v>
      </c>
      <c r="O20" s="27" t="s">
        <v>95</v>
      </c>
      <c r="P20" s="32"/>
      <c r="Q20" s="32"/>
      <c r="R20" s="33" t="s">
        <v>58</v>
      </c>
      <c r="S20" s="27" t="s">
        <v>170</v>
      </c>
      <c r="T20" s="27" t="s">
        <v>171</v>
      </c>
      <c r="U20" s="27" t="s">
        <v>172</v>
      </c>
      <c r="V20" s="27" t="s">
        <v>173</v>
      </c>
      <c r="W20" s="27" t="s">
        <v>92</v>
      </c>
    </row>
    <row r="21" spans="1:23" ht="83.25" customHeight="1" x14ac:dyDescent="0.3">
      <c r="A21" s="18">
        <v>8</v>
      </c>
      <c r="B21" s="18" t="s">
        <v>37</v>
      </c>
      <c r="C21" s="36" t="s">
        <v>129</v>
      </c>
      <c r="D21" s="28" t="s">
        <v>130</v>
      </c>
      <c r="E21" s="36" t="s">
        <v>77</v>
      </c>
      <c r="F21" s="29" t="s">
        <v>71</v>
      </c>
      <c r="G21" s="29" t="s">
        <v>81</v>
      </c>
      <c r="H21" s="29" t="s">
        <v>79</v>
      </c>
      <c r="I21" s="29" t="s">
        <v>77</v>
      </c>
      <c r="J21" s="27" t="s">
        <v>174</v>
      </c>
      <c r="K21" s="28">
        <f>'Matriz Priorización '!G12</f>
        <v>10</v>
      </c>
      <c r="L21" s="30">
        <v>7</v>
      </c>
      <c r="M21" s="27" t="s">
        <v>175</v>
      </c>
      <c r="N21" s="27" t="s">
        <v>176</v>
      </c>
      <c r="O21" s="27" t="s">
        <v>95</v>
      </c>
      <c r="P21" s="32"/>
      <c r="Q21" s="32"/>
      <c r="R21" s="33" t="s">
        <v>58</v>
      </c>
      <c r="S21" s="27" t="s">
        <v>175</v>
      </c>
      <c r="T21" s="27" t="s">
        <v>177</v>
      </c>
      <c r="U21" s="27" t="s">
        <v>178</v>
      </c>
      <c r="V21" s="27" t="s">
        <v>179</v>
      </c>
      <c r="W21" s="27" t="s">
        <v>92</v>
      </c>
    </row>
    <row r="22" spans="1:23" ht="186" customHeight="1" x14ac:dyDescent="0.3">
      <c r="A22" s="18">
        <v>9</v>
      </c>
      <c r="B22" s="18" t="s">
        <v>28</v>
      </c>
      <c r="C22" s="36" t="s">
        <v>131</v>
      </c>
      <c r="D22" s="39" t="s">
        <v>132</v>
      </c>
      <c r="E22" s="36" t="s">
        <v>77</v>
      </c>
      <c r="F22" s="29" t="s">
        <v>120</v>
      </c>
      <c r="G22" s="29" t="s">
        <v>81</v>
      </c>
      <c r="H22" s="29" t="s">
        <v>79</v>
      </c>
      <c r="I22" s="29" t="s">
        <v>77</v>
      </c>
      <c r="J22" s="27" t="s">
        <v>180</v>
      </c>
      <c r="K22" s="28">
        <f>'Matriz Priorización '!G15</f>
        <v>8</v>
      </c>
      <c r="L22" s="30">
        <v>1</v>
      </c>
      <c r="M22" s="27" t="s">
        <v>181</v>
      </c>
      <c r="N22" s="27" t="s">
        <v>182</v>
      </c>
      <c r="O22" s="27" t="s">
        <v>183</v>
      </c>
      <c r="P22" s="32"/>
      <c r="Q22" s="32"/>
      <c r="R22" s="33" t="s">
        <v>58</v>
      </c>
      <c r="S22" s="27" t="s">
        <v>184</v>
      </c>
      <c r="T22" s="27" t="s">
        <v>185</v>
      </c>
      <c r="U22" s="27" t="s">
        <v>186</v>
      </c>
      <c r="V22" s="27" t="s">
        <v>187</v>
      </c>
      <c r="W22" s="27" t="s">
        <v>92</v>
      </c>
    </row>
    <row r="23" spans="1:23" ht="129.6" x14ac:dyDescent="0.3">
      <c r="A23" s="18">
        <v>10</v>
      </c>
      <c r="B23" s="18" t="s">
        <v>36</v>
      </c>
      <c r="C23" s="36" t="s">
        <v>133</v>
      </c>
      <c r="D23" s="36" t="s">
        <v>134</v>
      </c>
      <c r="E23" s="36" t="s">
        <v>77</v>
      </c>
      <c r="F23" s="29" t="s">
        <v>120</v>
      </c>
      <c r="G23" s="29" t="s">
        <v>81</v>
      </c>
      <c r="H23" s="29" t="s">
        <v>79</v>
      </c>
      <c r="I23" s="29" t="s">
        <v>77</v>
      </c>
      <c r="J23" s="27" t="s">
        <v>134</v>
      </c>
      <c r="K23" s="28">
        <f>'Matriz Priorización '!G16</f>
        <v>8</v>
      </c>
      <c r="L23" s="30">
        <v>4</v>
      </c>
      <c r="M23" s="27" t="s">
        <v>188</v>
      </c>
      <c r="N23" s="27" t="s">
        <v>189</v>
      </c>
      <c r="O23" s="27" t="s">
        <v>162</v>
      </c>
      <c r="P23" s="32"/>
      <c r="Q23" s="32"/>
      <c r="R23" s="33" t="s">
        <v>58</v>
      </c>
      <c r="S23" s="27" t="s">
        <v>190</v>
      </c>
      <c r="T23" s="27" t="s">
        <v>191</v>
      </c>
      <c r="U23" s="27" t="s">
        <v>90</v>
      </c>
      <c r="V23" s="27" t="s">
        <v>192</v>
      </c>
      <c r="W23" s="27" t="s">
        <v>92</v>
      </c>
    </row>
    <row r="24" spans="1:23" ht="132" customHeight="1" x14ac:dyDescent="0.3">
      <c r="A24" s="18">
        <v>11</v>
      </c>
      <c r="B24" s="18" t="s">
        <v>35</v>
      </c>
      <c r="C24" s="36" t="s">
        <v>135</v>
      </c>
      <c r="D24" s="36" t="s">
        <v>136</v>
      </c>
      <c r="E24" s="36" t="s">
        <v>77</v>
      </c>
      <c r="F24" s="29" t="s">
        <v>120</v>
      </c>
      <c r="G24" s="29" t="s">
        <v>81</v>
      </c>
      <c r="H24" s="29" t="s">
        <v>79</v>
      </c>
      <c r="I24" s="29" t="s">
        <v>77</v>
      </c>
      <c r="J24" s="27" t="s">
        <v>193</v>
      </c>
      <c r="K24" s="28">
        <f>'Matriz Priorización '!G17</f>
        <v>7</v>
      </c>
      <c r="L24" s="30">
        <v>6</v>
      </c>
      <c r="M24" s="27" t="s">
        <v>194</v>
      </c>
      <c r="N24" s="27" t="s">
        <v>189</v>
      </c>
      <c r="O24" s="27" t="s">
        <v>195</v>
      </c>
      <c r="P24" s="32"/>
      <c r="Q24" s="32"/>
      <c r="R24" s="33" t="s">
        <v>58</v>
      </c>
      <c r="S24" s="27" t="s">
        <v>190</v>
      </c>
      <c r="T24" s="27" t="s">
        <v>191</v>
      </c>
      <c r="U24" s="27" t="s">
        <v>90</v>
      </c>
      <c r="V24" s="27" t="s">
        <v>192</v>
      </c>
      <c r="W24" s="27" t="s">
        <v>92</v>
      </c>
    </row>
    <row r="25" spans="1:23" ht="209.25" customHeight="1" x14ac:dyDescent="0.3">
      <c r="A25" s="18">
        <v>12</v>
      </c>
      <c r="B25" s="18" t="s">
        <v>29</v>
      </c>
      <c r="C25" s="36" t="s">
        <v>137</v>
      </c>
      <c r="D25" s="36" t="s">
        <v>138</v>
      </c>
      <c r="E25" s="36" t="s">
        <v>77</v>
      </c>
      <c r="F25" s="29" t="s">
        <v>72</v>
      </c>
      <c r="G25" s="29" t="s">
        <v>84</v>
      </c>
      <c r="H25" s="29" t="s">
        <v>139</v>
      </c>
      <c r="I25" s="29" t="s">
        <v>83</v>
      </c>
      <c r="J25" s="27" t="s">
        <v>196</v>
      </c>
      <c r="K25" s="28" t="e">
        <f>'Matriz Priorización '!#REF!</f>
        <v>#REF!</v>
      </c>
      <c r="L25" s="30">
        <v>5</v>
      </c>
      <c r="M25" s="27" t="s">
        <v>197</v>
      </c>
      <c r="N25" s="27" t="s">
        <v>198</v>
      </c>
      <c r="O25" s="27" t="s">
        <v>199</v>
      </c>
      <c r="P25" s="32"/>
      <c r="Q25" s="32"/>
      <c r="R25" s="33" t="s">
        <v>58</v>
      </c>
      <c r="S25" s="27" t="s">
        <v>200</v>
      </c>
      <c r="T25" s="27" t="s">
        <v>201</v>
      </c>
      <c r="U25" s="27" t="s">
        <v>202</v>
      </c>
      <c r="V25" s="27" t="s">
        <v>203</v>
      </c>
      <c r="W25" s="27" t="s">
        <v>92</v>
      </c>
    </row>
    <row r="26" spans="1:23" ht="131.25" customHeight="1" x14ac:dyDescent="0.3">
      <c r="A26" s="18">
        <v>13</v>
      </c>
      <c r="B26" s="18" t="s">
        <v>30</v>
      </c>
      <c r="C26" s="28" t="s">
        <v>140</v>
      </c>
      <c r="D26" s="28" t="s">
        <v>141</v>
      </c>
      <c r="E26" s="36" t="s">
        <v>77</v>
      </c>
      <c r="F26" s="29" t="s">
        <v>72</v>
      </c>
      <c r="G26" s="29" t="s">
        <v>142</v>
      </c>
      <c r="H26" s="29" t="s">
        <v>79</v>
      </c>
      <c r="I26" s="29" t="s">
        <v>77</v>
      </c>
      <c r="J26" s="27" t="s">
        <v>204</v>
      </c>
      <c r="K26" s="28" t="e">
        <f>'Matriz Priorización '!#REF!</f>
        <v>#REF!</v>
      </c>
      <c r="L26" s="30">
        <v>13</v>
      </c>
      <c r="M26" s="27" t="s">
        <v>205</v>
      </c>
      <c r="N26" s="27" t="s">
        <v>206</v>
      </c>
      <c r="O26" s="27" t="s">
        <v>207</v>
      </c>
      <c r="P26" s="32"/>
      <c r="Q26" s="32"/>
      <c r="R26" s="33" t="s">
        <v>58</v>
      </c>
      <c r="S26" s="27" t="s">
        <v>208</v>
      </c>
      <c r="T26" s="27" t="s">
        <v>209</v>
      </c>
      <c r="U26" s="27" t="s">
        <v>210</v>
      </c>
      <c r="V26" s="27" t="s">
        <v>211</v>
      </c>
      <c r="W26" s="27" t="s">
        <v>92</v>
      </c>
    </row>
    <row r="27" spans="1:23" ht="21" x14ac:dyDescent="0.3">
      <c r="B27" s="5"/>
    </row>
    <row r="28" spans="1:23" ht="21" x14ac:dyDescent="0.3">
      <c r="B28" s="5"/>
    </row>
    <row r="29" spans="1:23" ht="21" x14ac:dyDescent="0.3">
      <c r="B29" s="5"/>
    </row>
    <row r="30" spans="1:23" ht="21" x14ac:dyDescent="0.3">
      <c r="B30" s="5"/>
    </row>
    <row r="31" spans="1:23" ht="21" x14ac:dyDescent="0.3">
      <c r="B31" s="5"/>
    </row>
    <row r="32" spans="1:23" ht="21" x14ac:dyDescent="0.3">
      <c r="B32" s="5"/>
    </row>
    <row r="33" spans="2:2" ht="21" x14ac:dyDescent="0.3">
      <c r="B33" s="5"/>
    </row>
    <row r="34" spans="2:2" ht="21" x14ac:dyDescent="0.3">
      <c r="B34" s="5"/>
    </row>
    <row r="207" spans="166:167" ht="126" customHeight="1" x14ac:dyDescent="0.3">
      <c r="FJ207" s="4" t="s">
        <v>69</v>
      </c>
      <c r="FK207" s="4" t="s">
        <v>14</v>
      </c>
    </row>
    <row r="208" spans="166:167" ht="105" x14ac:dyDescent="0.3">
      <c r="FJ208" s="4" t="s">
        <v>76</v>
      </c>
      <c r="FK208" s="4" t="s">
        <v>15</v>
      </c>
    </row>
    <row r="209" spans="166:167" ht="105" x14ac:dyDescent="0.3">
      <c r="FJ209" s="4" t="s">
        <v>70</v>
      </c>
      <c r="FK209" s="4" t="s">
        <v>16</v>
      </c>
    </row>
    <row r="210" spans="166:167" ht="105" x14ac:dyDescent="0.3">
      <c r="FJ210" s="4" t="s">
        <v>71</v>
      </c>
      <c r="FK210" s="4" t="s">
        <v>17</v>
      </c>
    </row>
    <row r="211" spans="166:167" ht="189" x14ac:dyDescent="0.3">
      <c r="FJ211" s="4" t="s">
        <v>72</v>
      </c>
      <c r="FK211" s="4" t="s">
        <v>18</v>
      </c>
    </row>
    <row r="212" spans="166:167" ht="126" x14ac:dyDescent="0.3">
      <c r="FK212" s="4" t="s">
        <v>19</v>
      </c>
    </row>
    <row r="213" spans="166:167" ht="147" x14ac:dyDescent="0.3">
      <c r="FK213" s="4" t="s">
        <v>20</v>
      </c>
    </row>
    <row r="214" spans="166:167" ht="105" x14ac:dyDescent="0.3">
      <c r="FK214" s="4" t="s">
        <v>21</v>
      </c>
    </row>
    <row r="215" spans="166:167" ht="84" x14ac:dyDescent="0.3">
      <c r="FK215" s="4" t="s">
        <v>22</v>
      </c>
    </row>
  </sheetData>
  <dataConsolidate/>
  <mergeCells count="9">
    <mergeCell ref="S12:W12"/>
    <mergeCell ref="G12:I12"/>
    <mergeCell ref="A2:V9"/>
    <mergeCell ref="A12:A13"/>
    <mergeCell ref="B12:B13"/>
    <mergeCell ref="C12:F12"/>
    <mergeCell ref="M12:O12"/>
    <mergeCell ref="P12:Q12"/>
    <mergeCell ref="J12:L12"/>
  </mergeCells>
  <conditionalFormatting sqref="K14:L26">
    <cfRule type="colorScale" priority="3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3">
    <dataValidation type="list" showInputMessage="1" showErrorMessage="1" sqref="O14:O26" xr:uid="{00000000-0002-0000-0000-000000000000}">
      <formula1>$FK$207:$FK$215</formula1>
    </dataValidation>
    <dataValidation type="list" allowBlank="1" showInputMessage="1" showErrorMessage="1" sqref="R14:R26" xr:uid="{00000000-0002-0000-0000-000001000000}">
      <formula1>$P$13:$Q$13</formula1>
    </dataValidation>
    <dataValidation type="list" allowBlank="1" showInputMessage="1" showErrorMessage="1" sqref="F14:F26" xr:uid="{5224613D-A6A7-424A-882A-0C320BC9962B}">
      <formula1>$FJ$207:$FJ$211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2DCF243-A8D9-4538-9DAB-074F34A3470C}">
            <xm:f>NOT(ISERROR(SEARCH($R$15,R14)))</xm:f>
            <xm:f>$R$15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3D786486-A287-4E9E-8738-CAC7AB8915DF}">
            <xm:f>NOT(ISERROR(SEARCH($R$14,R14)))</xm:f>
            <xm:f>$R$14</xm:f>
            <x14:dxf>
              <fill>
                <patternFill>
                  <bgColor rgb="FFFFFF00"/>
                </patternFill>
              </fill>
            </x14:dxf>
          </x14:cfRule>
          <xm:sqref>R14:R26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workbookViewId="0">
      <selection activeCell="K9" sqref="K9"/>
    </sheetView>
  </sheetViews>
  <sheetFormatPr baseColWidth="10" defaultRowHeight="14.4" x14ac:dyDescent="0.3"/>
  <cols>
    <col min="2" max="2" width="46" customWidth="1"/>
    <col min="3" max="3" width="11.44140625" customWidth="1"/>
    <col min="8" max="8" width="0" hidden="1" customWidth="1"/>
    <col min="9" max="9" width="12.6640625" customWidth="1"/>
    <col min="13" max="13" width="11.44140625" hidden="1" customWidth="1"/>
    <col min="14" max="14" width="13.33203125" hidden="1" customWidth="1"/>
    <col min="15" max="15" width="11.44140625" customWidth="1"/>
  </cols>
  <sheetData>
    <row r="1" spans="1:14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27.75" customHeight="1" x14ac:dyDescent="0.3">
      <c r="A4" s="1" t="s">
        <v>39</v>
      </c>
      <c r="B4" s="1" t="s">
        <v>6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44</v>
      </c>
      <c r="I4" s="15" t="s">
        <v>44</v>
      </c>
      <c r="J4" s="14"/>
      <c r="K4" s="10" t="s">
        <v>38</v>
      </c>
      <c r="L4" s="10" t="s">
        <v>40</v>
      </c>
      <c r="N4" s="17" t="s">
        <v>45</v>
      </c>
    </row>
    <row r="5" spans="1:14" ht="27" customHeight="1" x14ac:dyDescent="0.3">
      <c r="A5" s="8">
        <v>1</v>
      </c>
      <c r="B5" s="28" t="s">
        <v>114</v>
      </c>
      <c r="C5" s="2">
        <v>3</v>
      </c>
      <c r="D5" s="2">
        <v>2</v>
      </c>
      <c r="E5" s="2">
        <v>2</v>
      </c>
      <c r="F5" s="2">
        <v>2</v>
      </c>
      <c r="G5" s="3">
        <f>SUM(C5:F5)</f>
        <v>9</v>
      </c>
      <c r="H5" s="10" t="e">
        <f>LOOKUP(G5,#REF!, $N$5:$N$13)</f>
        <v>#REF!</v>
      </c>
      <c r="I5" s="16" t="s">
        <v>51</v>
      </c>
      <c r="K5" s="11">
        <v>1</v>
      </c>
      <c r="L5" s="6" t="s">
        <v>41</v>
      </c>
      <c r="N5" s="17" t="s">
        <v>54</v>
      </c>
    </row>
    <row r="6" spans="1:14" ht="26.25" customHeight="1" x14ac:dyDescent="0.3">
      <c r="A6" s="9">
        <v>2</v>
      </c>
      <c r="B6" s="36" t="s">
        <v>116</v>
      </c>
      <c r="C6" s="2">
        <v>2</v>
      </c>
      <c r="D6" s="2">
        <v>2</v>
      </c>
      <c r="E6" s="2">
        <v>2</v>
      </c>
      <c r="F6" s="2">
        <v>2</v>
      </c>
      <c r="G6" s="3">
        <f>SUM(C6:F6)</f>
        <v>8</v>
      </c>
      <c r="H6" s="10" t="e">
        <f>LOOKUP(G6,#REF!, $N$5:$N$13)</f>
        <v>#REF!</v>
      </c>
      <c r="I6" s="16" t="s">
        <v>50</v>
      </c>
      <c r="K6" s="12">
        <v>2</v>
      </c>
      <c r="L6" s="6" t="s">
        <v>42</v>
      </c>
      <c r="N6" s="17" t="s">
        <v>53</v>
      </c>
    </row>
    <row r="7" spans="1:14" ht="27" customHeight="1" x14ac:dyDescent="0.3">
      <c r="A7" s="9">
        <v>3</v>
      </c>
      <c r="B7" s="36" t="s">
        <v>119</v>
      </c>
      <c r="C7" s="2">
        <v>2</v>
      </c>
      <c r="D7" s="2">
        <v>1</v>
      </c>
      <c r="E7" s="2">
        <v>1</v>
      </c>
      <c r="F7" s="2">
        <v>2</v>
      </c>
      <c r="G7" s="3">
        <f t="shared" ref="G7:G17" si="0">SUM(C7:F7)</f>
        <v>6</v>
      </c>
      <c r="H7" s="10" t="e">
        <f>LOOKUP(G7,#REF!, $N$5:$N$13)</f>
        <v>#REF!</v>
      </c>
      <c r="I7" s="16" t="s">
        <v>48</v>
      </c>
      <c r="K7" s="13">
        <v>3</v>
      </c>
      <c r="L7" s="6" t="s">
        <v>43</v>
      </c>
      <c r="N7" s="17" t="s">
        <v>52</v>
      </c>
    </row>
    <row r="8" spans="1:14" ht="25.5" customHeight="1" x14ac:dyDescent="0.3">
      <c r="A8" s="8">
        <v>4</v>
      </c>
      <c r="B8" s="36" t="s">
        <v>122</v>
      </c>
      <c r="C8" s="2">
        <v>3</v>
      </c>
      <c r="D8" s="2">
        <v>3</v>
      </c>
      <c r="E8" s="2">
        <v>3</v>
      </c>
      <c r="F8" s="2">
        <v>3</v>
      </c>
      <c r="G8" s="3">
        <f>SUM(C8:F8)</f>
        <v>12</v>
      </c>
      <c r="H8" s="10" t="e">
        <f>LOOKUP(G8,#REF!, $N$5:$N$13)</f>
        <v>#REF!</v>
      </c>
      <c r="I8" s="16" t="s">
        <v>54</v>
      </c>
      <c r="N8" s="17" t="s">
        <v>51</v>
      </c>
    </row>
    <row r="9" spans="1:14" ht="24" customHeight="1" x14ac:dyDescent="0.3">
      <c r="A9" s="8">
        <v>5</v>
      </c>
      <c r="B9" s="36" t="s">
        <v>123</v>
      </c>
      <c r="C9" s="2">
        <v>2</v>
      </c>
      <c r="D9" s="2">
        <v>2</v>
      </c>
      <c r="E9" s="2">
        <v>1</v>
      </c>
      <c r="F9" s="2">
        <v>1</v>
      </c>
      <c r="G9" s="3">
        <f t="shared" si="0"/>
        <v>6</v>
      </c>
      <c r="H9" s="10" t="e">
        <f>LOOKUP(G9,#REF!, $N$5:$N$13)</f>
        <v>#REF!</v>
      </c>
      <c r="I9" s="16" t="s">
        <v>48</v>
      </c>
      <c r="N9" s="17" t="s">
        <v>50</v>
      </c>
    </row>
    <row r="10" spans="1:14" ht="30.75" customHeight="1" x14ac:dyDescent="0.3">
      <c r="A10" s="8">
        <v>6</v>
      </c>
      <c r="B10" s="36" t="s">
        <v>126</v>
      </c>
      <c r="C10" s="2">
        <v>3</v>
      </c>
      <c r="D10" s="2">
        <v>3</v>
      </c>
      <c r="E10" s="2">
        <v>3</v>
      </c>
      <c r="F10" s="2">
        <v>3</v>
      </c>
      <c r="G10" s="3">
        <f t="shared" si="0"/>
        <v>12</v>
      </c>
      <c r="H10" s="10" t="e">
        <f>LOOKUP(G10,#REF!, $N$5:$N$13)</f>
        <v>#REF!</v>
      </c>
      <c r="I10" s="16" t="s">
        <v>54</v>
      </c>
      <c r="N10" s="17" t="s">
        <v>49</v>
      </c>
    </row>
    <row r="11" spans="1:14" ht="29.25" customHeight="1" x14ac:dyDescent="0.3">
      <c r="A11" s="8">
        <v>7</v>
      </c>
      <c r="B11" s="36" t="s">
        <v>128</v>
      </c>
      <c r="C11" s="2">
        <v>2</v>
      </c>
      <c r="D11" s="2">
        <v>3</v>
      </c>
      <c r="E11" s="2">
        <v>3</v>
      </c>
      <c r="F11" s="2">
        <v>3</v>
      </c>
      <c r="G11" s="3">
        <f t="shared" si="0"/>
        <v>11</v>
      </c>
      <c r="H11" s="10" t="e">
        <f>LOOKUP(G11,#REF!, $N$5:$N$13)</f>
        <v>#REF!</v>
      </c>
      <c r="I11" s="16" t="s">
        <v>53</v>
      </c>
      <c r="N11" s="17" t="s">
        <v>48</v>
      </c>
    </row>
    <row r="12" spans="1:14" ht="26.25" customHeight="1" x14ac:dyDescent="0.3">
      <c r="A12" s="8">
        <v>8</v>
      </c>
      <c r="B12" s="28" t="s">
        <v>130</v>
      </c>
      <c r="C12" s="2">
        <v>2</v>
      </c>
      <c r="D12" s="2">
        <v>3</v>
      </c>
      <c r="E12" s="2">
        <v>3</v>
      </c>
      <c r="F12" s="2">
        <v>2</v>
      </c>
      <c r="G12" s="3">
        <f t="shared" si="0"/>
        <v>10</v>
      </c>
      <c r="H12" s="10" t="e">
        <f>LOOKUP(G12,#REF!, $N$5:$N$13)</f>
        <v>#REF!</v>
      </c>
      <c r="I12" s="16" t="s">
        <v>52</v>
      </c>
      <c r="N12" s="17" t="s">
        <v>47</v>
      </c>
    </row>
    <row r="13" spans="1:14" ht="30.75" customHeight="1" x14ac:dyDescent="0.3">
      <c r="A13" s="8">
        <v>9</v>
      </c>
      <c r="B13" s="39" t="s">
        <v>132</v>
      </c>
      <c r="C13" s="2">
        <v>3</v>
      </c>
      <c r="D13" s="2">
        <v>3</v>
      </c>
      <c r="E13" s="2">
        <v>3</v>
      </c>
      <c r="F13" s="2">
        <v>2</v>
      </c>
      <c r="G13" s="3">
        <f t="shared" si="0"/>
        <v>11</v>
      </c>
      <c r="H13" s="10" t="e">
        <f>LOOKUP(G13,#REF!, $N$5:$N$13)</f>
        <v>#REF!</v>
      </c>
      <c r="I13" s="16" t="s">
        <v>53</v>
      </c>
      <c r="N13" s="17" t="s">
        <v>46</v>
      </c>
    </row>
    <row r="14" spans="1:14" ht="31.5" customHeight="1" x14ac:dyDescent="0.3">
      <c r="A14" s="8">
        <v>10</v>
      </c>
      <c r="B14" s="36" t="s">
        <v>134</v>
      </c>
      <c r="C14" s="2">
        <v>2</v>
      </c>
      <c r="D14" s="2">
        <v>2</v>
      </c>
      <c r="E14" s="2">
        <v>3</v>
      </c>
      <c r="F14" s="2">
        <v>3</v>
      </c>
      <c r="G14" s="3">
        <f t="shared" si="0"/>
        <v>10</v>
      </c>
      <c r="H14" s="10" t="e">
        <f>LOOKUP(G14,#REF!, $N$5:$N$13)</f>
        <v>#REF!</v>
      </c>
      <c r="I14" s="16" t="s">
        <v>52</v>
      </c>
      <c r="N14" s="17" t="s">
        <v>60</v>
      </c>
    </row>
    <row r="15" spans="1:14" ht="26.25" customHeight="1" x14ac:dyDescent="0.3">
      <c r="A15" s="8">
        <v>11</v>
      </c>
      <c r="B15" s="36" t="s">
        <v>136</v>
      </c>
      <c r="C15" s="2">
        <v>2</v>
      </c>
      <c r="D15" s="2">
        <v>2</v>
      </c>
      <c r="E15" s="2">
        <v>2</v>
      </c>
      <c r="F15" s="2">
        <v>2</v>
      </c>
      <c r="G15" s="3">
        <f t="shared" si="0"/>
        <v>8</v>
      </c>
      <c r="H15" s="10" t="e">
        <f>LOOKUP(G15,#REF!, $N$5:$N$13)</f>
        <v>#REF!</v>
      </c>
      <c r="I15" s="16" t="s">
        <v>50</v>
      </c>
      <c r="N15" s="17" t="s">
        <v>61</v>
      </c>
    </row>
    <row r="16" spans="1:14" ht="24.75" customHeight="1" x14ac:dyDescent="0.3">
      <c r="A16" s="8">
        <v>12</v>
      </c>
      <c r="B16" s="36" t="s">
        <v>138</v>
      </c>
      <c r="C16" s="2">
        <v>3</v>
      </c>
      <c r="D16" s="2">
        <v>3</v>
      </c>
      <c r="E16" s="2">
        <v>1</v>
      </c>
      <c r="F16" s="2">
        <v>1</v>
      </c>
      <c r="G16" s="3">
        <f t="shared" si="0"/>
        <v>8</v>
      </c>
      <c r="H16" s="10" t="e">
        <f>LOOKUP(G16,#REF!, $N$5:$N$13)</f>
        <v>#REF!</v>
      </c>
      <c r="I16" s="16" t="s">
        <v>50</v>
      </c>
      <c r="N16" s="17" t="s">
        <v>62</v>
      </c>
    </row>
    <row r="17" spans="1:14" ht="27" customHeight="1" x14ac:dyDescent="0.3">
      <c r="A17" s="8">
        <v>13</v>
      </c>
      <c r="B17" s="28" t="s">
        <v>141</v>
      </c>
      <c r="C17" s="2">
        <v>2</v>
      </c>
      <c r="D17" s="2">
        <v>2</v>
      </c>
      <c r="E17" s="2">
        <v>1</v>
      </c>
      <c r="F17" s="2">
        <v>2</v>
      </c>
      <c r="G17" s="3">
        <f t="shared" si="0"/>
        <v>7</v>
      </c>
      <c r="H17" s="10" t="e">
        <f>LOOKUP(G17,#REF!, $N$5:$N$13)</f>
        <v>#REF!</v>
      </c>
      <c r="I17" s="16" t="s">
        <v>49</v>
      </c>
      <c r="N17" s="17" t="s">
        <v>63</v>
      </c>
    </row>
  </sheetData>
  <conditionalFormatting sqref="G5:H17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2">
    <dataValidation type="list" allowBlank="1" showInputMessage="1" showErrorMessage="1" sqref="I6:I17" xr:uid="{00000000-0002-0000-0100-000000000000}">
      <formula1>$N$5:$N$13</formula1>
    </dataValidation>
    <dataValidation type="list" allowBlank="1" showInputMessage="1" showErrorMessage="1" sqref="N5:N17 I5" xr:uid="{00000000-0002-0000-0100-000001000000}">
      <formula1>$N$5:$N$17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Planificación</vt:lpstr>
      <vt:lpstr>Matriz Priorización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LENOVO</cp:lastModifiedBy>
  <dcterms:created xsi:type="dcterms:W3CDTF">2019-04-01T15:00:44Z</dcterms:created>
  <dcterms:modified xsi:type="dcterms:W3CDTF">2024-08-14T13:21:18Z</dcterms:modified>
</cp:coreProperties>
</file>