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MPC - CAJAMARCA\CAM 2024\CAM DISTRITALES\2. ASUNCIÓN\3.- MPACL\"/>
    </mc:Choice>
  </mc:AlternateContent>
  <xr:revisionPtr revIDLastSave="0" documentId="8_{0C2A74AF-32B7-4567-8F19-B855283DDE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riz Planificación" sheetId="1" r:id="rId1"/>
    <sheet name="Matriz Priorización " sheetId="2" r:id="rId2"/>
  </sheets>
  <definedNames>
    <definedName name="_xlnm._FilterDatabase" localSheetId="0" hidden="1">'Matriz Planificación'!$M$7:$Q$9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5" i="2"/>
  <c r="K14" i="1" l="1"/>
  <c r="H10" i="2"/>
  <c r="H12" i="2"/>
  <c r="H13" i="2"/>
  <c r="H5" i="2" l="1"/>
  <c r="K9" i="1"/>
  <c r="K17" i="1"/>
  <c r="K18" i="1"/>
  <c r="H6" i="2"/>
  <c r="K10" i="1"/>
  <c r="H11" i="2"/>
  <c r="K19" i="1"/>
  <c r="K16" i="1"/>
  <c r="H9" i="2"/>
  <c r="K15" i="1"/>
  <c r="H7" i="2"/>
  <c r="K12" i="1"/>
  <c r="H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Ricardo Francisco Solano Cornejo</author>
    <author>Eduardo Murrieta Arevalo</author>
  </authors>
  <commentList>
    <comment ref="B7" authorId="0" shapeId="0" xr:uid="{9118745A-7AA6-4E00-BBEC-6565FCD87DD6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Debe estar de acuerdo a los ambitos que se plantean en el SLGA</t>
        </r>
      </text>
    </comment>
    <comment ref="C8" authorId="0" shapeId="0" xr:uid="{112A0049-5AC1-4E74-B0EF-95A276AB16A9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Se recomienda hacer una lluvia de ideas de todo lo que los integrantes de la CAM ven como problemático en cada ámbito temático del SLGA</t>
        </r>
      </text>
    </comment>
    <comment ref="D8" authorId="0" shapeId="0" xr:uid="{D920BF7D-22F7-47C6-B921-3A2B4809F89C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Definir cual es el o los problemas centrales en ese ámbito</t>
        </r>
      </text>
    </comment>
    <comment ref="E8" authorId="0" shapeId="0" xr:uid="{F86D460C-FC4E-4EAA-8CF8-F5DF217DCA1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F8" authorId="0" shapeId="0" xr:uid="{7B6BFDF0-B567-4E18-BFB1-88CBFCA18CE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L8" authorId="0" shapeId="0" xr:uid="{A0C406A1-2B5E-41F3-A008-B6991D272A9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Usar la segunda pestaña para priorizar</t>
        </r>
      </text>
    </comment>
    <comment ref="M8" authorId="0" shapeId="0" xr:uid="{418E3406-2143-496E-9EDB-F79EE788A814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determinar los objetivos para cada problema</t>
        </r>
      </text>
    </comment>
    <comment ref="N8" authorId="0" shapeId="0" xr:uid="{06D862FC-0201-4900-907E-39F87ABC60F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vinculacioón del Obkjetivo con la matriz regional</t>
        </r>
      </text>
    </comment>
    <comment ref="O8" authorId="0" shapeId="0" xr:uid="{18ABDC2E-D78E-4F36-9FE2-59B35B2CFB0F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relación con la política nacional del ambiente</t>
        </r>
      </text>
    </comment>
    <comment ref="R8" authorId="0" shapeId="0" xr:uid="{684CC00A-2600-45BB-B25B-96847A0A405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Tipo medio es una herramienta, por ejemplo una norma o capacitaciones. Tipo resultado es resolver el problema como por ejemplo "se ha reducido la contaminación de…"
</t>
        </r>
      </text>
    </comment>
    <comment ref="S8" authorId="0" shapeId="0" xr:uid="{F99E76DB-17BA-4DC7-B6E7-C6ED6A4FCE0B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Viene de la columna J</t>
        </r>
      </text>
    </comment>
    <comment ref="T8" authorId="0" shapeId="0" xr:uid="{FF95C81A-FA32-420B-BD7E-FEEA7DD5BD0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Especificamente como se va a lograr ese objetivo</t>
        </r>
      </text>
    </comment>
    <comment ref="V8" authorId="0" shapeId="0" xr:uid="{391D700F-A43C-4310-B8C6-06C1106B6BB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meta nos ponemos al 2030
</t>
        </r>
      </text>
    </comment>
    <comment ref="W8" authorId="0" shapeId="0" xr:uid="{8C885FCF-5357-4186-BF48-046D6CF982E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institución local es responsable de liderar la solución del problema</t>
        </r>
      </text>
    </comment>
    <comment ref="B9" authorId="1" shapeId="0" xr:uid="{9A90CBF1-6192-4C7F-A1B5-DE83015E22B4}">
      <text>
        <r>
          <rPr>
            <b/>
            <sz val="9"/>
            <color indexed="81"/>
            <rFont val="Tahoma"/>
            <family val="2"/>
          </rPr>
          <t>Eduardo Murrieta Arevalo:</t>
        </r>
        <r>
          <rPr>
            <sz val="9"/>
            <color indexed="81"/>
            <rFont val="Tahoma"/>
            <family val="2"/>
          </rPr>
          <t xml:space="preserve">
En lo que aplica a sus funciones y competencias en el marco del Proceso de Descentralización </t>
        </r>
      </text>
    </comment>
  </commentList>
</comments>
</file>

<file path=xl/sharedStrings.xml><?xml version="1.0" encoding="utf-8"?>
<sst xmlns="http://schemas.openxmlformats.org/spreadsheetml/2006/main" count="256" uniqueCount="176">
  <si>
    <t>Actores involucrados</t>
  </si>
  <si>
    <t>Gravedad</t>
  </si>
  <si>
    <t>Alcance</t>
  </si>
  <si>
    <t>Magnitud</t>
  </si>
  <si>
    <t>Urgencia</t>
  </si>
  <si>
    <t>Puntaje Total</t>
  </si>
  <si>
    <t>Problemas Ambientales</t>
  </si>
  <si>
    <t>Orden de Prioridad</t>
  </si>
  <si>
    <t>PROPUESTA RUTA ESTRATÉGICA</t>
  </si>
  <si>
    <t>JERARQUIZACIÓN</t>
  </si>
  <si>
    <t>PRIORIZACIÓN DE PROBLEMAS</t>
  </si>
  <si>
    <t xml:space="preserve">Meta al 2030 </t>
  </si>
  <si>
    <r>
      <t>N</t>
    </r>
    <r>
      <rPr>
        <b/>
        <sz val="16"/>
        <color theme="1"/>
        <rFont val="Arial"/>
        <family val="2"/>
      </rPr>
      <t>°</t>
    </r>
  </si>
  <si>
    <t>Objetivos</t>
  </si>
  <si>
    <t>Vinculación con la PNA</t>
  </si>
  <si>
    <t>OP1: 
Mejorar la conservación y el uso sostenible de las especies y de la diversidad genética</t>
  </si>
  <si>
    <t xml:space="preserve">OP 2: 
Reducir los niveles de deforestación y degradación de los ecosistemas
</t>
  </si>
  <si>
    <t>OP 3: 
Reducir la contaminación atmosférica, de aguas marinas y continentales y de los suelos</t>
  </si>
  <si>
    <t xml:space="preserve">OP 4: 
Incrementar la valorización y la adecuada disposición final de los residuos sólidos
</t>
  </si>
  <si>
    <t xml:space="preserve">OP 5: 
Incrementar la adaptación de la población, agentes económicos y el Estado, ante los efectos del cambio climático, peligros hidrometeorológicos, eventos geofísicos y glaciológicos
</t>
  </si>
  <si>
    <t xml:space="preserve">OP 6: 
Fortalecer la Gobernanza ambiental con enfoque territorial en las entidades públicas y privadas
</t>
  </si>
  <si>
    <t xml:space="preserve">OP 7: 
Implementar el enfoque de economía circular en los procesos productivos y prácticas institucionales de las entidades públicas y privadas
</t>
  </si>
  <si>
    <t xml:space="preserve">OP 8: 
Reducir las emisiones de gases de efecto invernadero del país
</t>
  </si>
  <si>
    <t xml:space="preserve">OP 9: 
Mejorar el comportamiento ambiental de la ciudadanía
 </t>
  </si>
  <si>
    <t>Necesidades, Obstáculos y/o Causas del Problema</t>
  </si>
  <si>
    <t>FISCALIZACION AMBIENTAL</t>
  </si>
  <si>
    <t>CONSERVACION DE LA DIVERSIDAD BIOLÓGICA - ANP</t>
  </si>
  <si>
    <t>GESTIÓN INTEGRAL DE RECURSOS HÍDRICOS</t>
  </si>
  <si>
    <t>CALIDAD DEL AIRE</t>
  </si>
  <si>
    <t>GESTIÓN INTEGRAL DE RESIDUOS SÓLIDOS</t>
  </si>
  <si>
    <t>CIUDADANIA Y EDUCACIÓN AMBIENTAL</t>
  </si>
  <si>
    <t>INFORMACIÓN AMBIENTAL</t>
  </si>
  <si>
    <t>AMBITOS TEMÁTICOS                                    DEL SLGA</t>
  </si>
  <si>
    <t>IDENTIFICACIÓN DE PROBLEMAS AMBIENTALES LOCALES</t>
  </si>
  <si>
    <t>Problema Ambiental Local</t>
  </si>
  <si>
    <t>DETERMINACIÓN Y VINCULACION DE OBJETIVOS</t>
  </si>
  <si>
    <t>ADAPTACIÓN DEL CAMBIO CLIMÁTICO</t>
  </si>
  <si>
    <t>Ponderación</t>
  </si>
  <si>
    <t>Nro.</t>
  </si>
  <si>
    <t>Valoración</t>
  </si>
  <si>
    <t>Bajo</t>
  </si>
  <si>
    <t>Medio</t>
  </si>
  <si>
    <t>Alto</t>
  </si>
  <si>
    <t>Priorización</t>
  </si>
  <si>
    <t>Prioridad</t>
  </si>
  <si>
    <t>PRIORIDAD 9</t>
  </si>
  <si>
    <t>PRIORIDAD 8</t>
  </si>
  <si>
    <t>PRIORIDAD 7</t>
  </si>
  <si>
    <t>PRIORIDAD 5</t>
  </si>
  <si>
    <t>PRIORIDAD 4</t>
  </si>
  <si>
    <t>PRIORIDAD 3</t>
  </si>
  <si>
    <t>PRIORIDAD 2</t>
  </si>
  <si>
    <t>PRIORIDAD 1</t>
  </si>
  <si>
    <t>Sumatoria Total de la Ponderación de criterios de prirorización</t>
  </si>
  <si>
    <t>Vinculación con la MPPACR</t>
  </si>
  <si>
    <t>Objetivo de Tipo Medio</t>
  </si>
  <si>
    <t>Objetivo de Tipo Resultado</t>
  </si>
  <si>
    <t>Objetivo de Tipo Medio o de Resultado</t>
  </si>
  <si>
    <t>PRIORIDAD 10</t>
  </si>
  <si>
    <t>PRIORIDAD 11</t>
  </si>
  <si>
    <t>Normas o instrumentos locales que atienden el problema</t>
  </si>
  <si>
    <t>Acciones que se están llevando a cabo</t>
  </si>
  <si>
    <t>Institución que lleva a cabo la acción</t>
  </si>
  <si>
    <t>EVALUACIÓN DE IMPACTO AMBIENTAL</t>
  </si>
  <si>
    <t>IDENTIFICACION DE ACCIONES ACTUALES ANTE LOS PROBLEMAS</t>
  </si>
  <si>
    <t>Deterioro de las estructuras productivas y socioculturales de las comunidades amazónicas, andinas y costeras</t>
  </si>
  <si>
    <t>Afectación de la población por emergencia y desastres</t>
  </si>
  <si>
    <t>Mayor Incidencia de Enfermedades</t>
  </si>
  <si>
    <t>Conflictividad Socioambiental acrecentada</t>
  </si>
  <si>
    <t>Efectos del Problema Ambiental Local</t>
  </si>
  <si>
    <t>Instituciones Responsables</t>
  </si>
  <si>
    <r>
      <t xml:space="preserve"> Objetivo Estratégico Local Ambiental
</t>
    </r>
    <r>
      <rPr>
        <b/>
        <sz val="16"/>
        <color theme="1"/>
        <rFont val="Calibri"/>
        <family val="2"/>
        <scheme val="minor"/>
      </rPr>
      <t>(OEL.A)</t>
    </r>
  </si>
  <si>
    <r>
      <t xml:space="preserve">Acción Estratégica Local Ambiental </t>
    </r>
    <r>
      <rPr>
        <b/>
        <sz val="16"/>
        <color theme="1"/>
        <rFont val="Calibri"/>
        <family val="2"/>
        <scheme val="minor"/>
      </rPr>
      <t>(AEL.A)</t>
    </r>
  </si>
  <si>
    <r>
      <t xml:space="preserve">Indicador del </t>
    </r>
    <r>
      <rPr>
        <b/>
        <sz val="16"/>
        <color theme="1"/>
        <rFont val="Calibri"/>
        <family val="2"/>
        <scheme val="minor"/>
      </rPr>
      <t>OEL.A</t>
    </r>
  </si>
  <si>
    <t>Incremento de gases de efecto invernadero (GEI)</t>
  </si>
  <si>
    <t>Falta de estudios de impacto ambiental en el distrito y de presupuestos para el mismo.</t>
  </si>
  <si>
    <t>Falta de especialistas y presupuesto para la supervisión y fiscalización en materia ambiental.</t>
  </si>
  <si>
    <t>Falta de identificación y conservación de los Recursos Naturales (lugares turísticos)en el distrito.</t>
  </si>
  <si>
    <t>Falta de estrategias para la conservación y uso sostenible de los ecosistemas.</t>
  </si>
  <si>
    <t>Falta fomentar la conservación de ecosistemas acuáticos (Lagunas)</t>
  </si>
  <si>
    <t>Falta inventario de manantiales, fuentes de aguas y recursos hídrico en general.</t>
  </si>
  <si>
    <t>falta de equipos para monitorear el aire y verificar la calidad del aire y las fuentes de contaminacion</t>
  </si>
  <si>
    <t>falta de una planta de tratamiento para residuos solidos del distrito</t>
  </si>
  <si>
    <t>no se cuenta con  informacion sobre variacion de las temperaturas aca en el distrito</t>
  </si>
  <si>
    <t>falta de presupuesto para la implementacion del programa EDDUCA</t>
  </si>
  <si>
    <t>falta de una plataforma donde haya informacion adecuada y actualizada</t>
  </si>
  <si>
    <t>gobierno local e instituciones educativas y autoridades del distrito.</t>
  </si>
  <si>
    <t>limitada capacidad para realizar supervision y fiscalizavion ambiental</t>
  </si>
  <si>
    <t>limitada capacidad para prevenir y gestionar los impactos ambientales.</t>
  </si>
  <si>
    <t>alteraciones de los habitanrtes  las cuales afectan a la biodiversidad del distrito</t>
  </si>
  <si>
    <t>escaso  recurso hidrico para el manejo y la sotenibilidad del los ecosistemas</t>
  </si>
  <si>
    <t xml:space="preserve">contaminacion del aire </t>
  </si>
  <si>
    <t>inadecuado manejo y disposicion final de los residuos solidos</t>
  </si>
  <si>
    <t>vulnerabilidad de los ecositemas del distrito</t>
  </si>
  <si>
    <t>escasa participacion de la poblacion  asuncionera</t>
  </si>
  <si>
    <t>poblacion poco interesasa sobre informacion ambiental</t>
  </si>
  <si>
    <t>mejorar la capcidad para revenir y gestonar los impactos ambientales</t>
  </si>
  <si>
    <t>mejorar la capaciidad para realizar la fiscalizacionambiental</t>
  </si>
  <si>
    <t>conservar y dale el valor ecologico a la biodiversidad del distrito</t>
  </si>
  <si>
    <t>asegurar la disponibilidad del recurso hidrico para la sostenibilidad de los ecosistemas</t>
  </si>
  <si>
    <t xml:space="preserve">reducir la contaminacion del aire </t>
  </si>
  <si>
    <t>asegurar el manejo y tratamiento de los residuos solidos</t>
  </si>
  <si>
    <t>disminuir la vulnerabilidad climatica de los ecosistemas</t>
  </si>
  <si>
    <t>fomantaR charlas de sensibilacion para mejorar la cultura ambiemntal</t>
  </si>
  <si>
    <t>mejorar el acceso de la poblacion ala informacion ambiental</t>
  </si>
  <si>
    <t>gobierno local e insitituciones y  autoridades del distrito</t>
  </si>
  <si>
    <t>% incremento de la difusion de los instrumentos ambiantales</t>
  </si>
  <si>
    <t>% de implemtacion del planefa</t>
  </si>
  <si>
    <t>proyecto elaborado con especies nativas</t>
  </si>
  <si>
    <t>inventario de las fuentes de recursos hidricos del distrito</t>
  </si>
  <si>
    <t>plan anual de monitoreo adecuado del aire</t>
  </si>
  <si>
    <t>% de los residuos solidos seran trtados y disposicion final adecuada</t>
  </si>
  <si>
    <t>plan de adaptacion al cambio climatico</t>
  </si>
  <si>
    <t>70% de poblacion sernsibilizada coperando a la educacion ambiental</t>
  </si>
  <si>
    <t>cuidadanos interesados en la informacion ambiental</t>
  </si>
  <si>
    <t>proyecto de inversion con  plan sobre manejo ambiental</t>
  </si>
  <si>
    <t>implementacion del PLANEFA</t>
  </si>
  <si>
    <t>% disponibilidad derl recurso hidrico</t>
  </si>
  <si>
    <t>estragegias para conservar  los ecositemas</t>
  </si>
  <si>
    <t>monitoreo de la calidad del aire</t>
  </si>
  <si>
    <t>% residuos solidos tratatados y dispuestos adecuadamente</t>
  </si>
  <si>
    <t>estrategias para la conservaciuon de los ecosisatemas</t>
  </si>
  <si>
    <t>% programas de educacion ambiantal aprobados</t>
  </si>
  <si>
    <t>actualizacion del catastro urbano y sus centros poblados</t>
  </si>
  <si>
    <t>fortalecer el ejercicio de la fiscalizacion ambiental</t>
  </si>
  <si>
    <t>reducir la degradacion de los ecosistemas del ambito distrital</t>
  </si>
  <si>
    <t>elaborar y ejecutar pproyecto de regulacion hidrica</t>
  </si>
  <si>
    <t>prevenir y controlar la contaminacion atmosferica, ralizando constantes monitoreos ambientales</t>
  </si>
  <si>
    <t>asegurar el traslado y disposicion de los residuos solidos</t>
  </si>
  <si>
    <t>planificar, investigar y promover acciones de adaptacion al cambio climatico</t>
  </si>
  <si>
    <t>mejorar el acceso por parte de la ciudadania a la inbformacion ambiental</t>
  </si>
  <si>
    <t>crear conciencia ambiental</t>
  </si>
  <si>
    <t>permitir el acceso a la informacion</t>
  </si>
  <si>
    <t>disminuir la vulnerabilidadad climatica de los ecosistemass</t>
  </si>
  <si>
    <t>asegurar el tratamiento y disposicion final de los residuos solidos</t>
  </si>
  <si>
    <t>reducir la contaminacion ambiental</t>
  </si>
  <si>
    <t>conservar la biodiversidad acuatica lagunas y manantiales del distrito</t>
  </si>
  <si>
    <t>conservar vla biodiversidad de vlkos ecosistemas del distrito</t>
  </si>
  <si>
    <t>cumplir con las supervisiones del PLANEFA</t>
  </si>
  <si>
    <t>conservar la biodiversidad y valor ecologico presente del distrito</t>
  </si>
  <si>
    <t>limitada capacidad para identificar y prevenir los impactos ambientales</t>
  </si>
  <si>
    <t>baja disponibilidad del recurso hidrico</t>
  </si>
  <si>
    <t>limitada  capacidad para realizar la supervision y fiscalizacion ambiantal</t>
  </si>
  <si>
    <t>alteraciones de los  habitantes que afectan la biodiversidad</t>
  </si>
  <si>
    <t>contaminacion del aire en el casco urbano</t>
  </si>
  <si>
    <t xml:space="preserve">inadecuado manejo de los residuos solidos en el distrito </t>
  </si>
  <si>
    <t>aumento de la vulnerabilidad de los ecosistemss del distrito</t>
  </si>
  <si>
    <t>escasa participacion de la poblacion en iniciativas ambientales</t>
  </si>
  <si>
    <t>limitadoaceso por parte de la poblacion a informacion ambiantal</t>
  </si>
  <si>
    <t>deterioro de las estructuras socioculturales de las comunidades</t>
  </si>
  <si>
    <t>conflictividad socioambiental</t>
  </si>
  <si>
    <t>deterioro de las estructuras productivas socioculturales de las comunidades</t>
  </si>
  <si>
    <t>incremento de gases de efecto invernadero</t>
  </si>
  <si>
    <t>mayor incidencia de enfermedades</t>
  </si>
  <si>
    <t>conflictivas al socio ambiental acreditado</t>
  </si>
  <si>
    <t>afectacion de la poblacion por emergencia y desastres</t>
  </si>
  <si>
    <t>MATRIZ DE PRIORIDADES DE LA POLÍTICA AMBIENTAL Y CLIMATICA LOCAL (MPPACL) DEL AMBITO LOCAL DEL DISTRITO DE ASUNCION</t>
  </si>
  <si>
    <t xml:space="preserve">Mejorar la capacidad para prevenir y gestionar los impactos ambientales de las inversiones publicas y privadas </t>
  </si>
  <si>
    <t>Mejorar el control de la degradacion de componentes ambientales por actividades mineras no formalizadas</t>
  </si>
  <si>
    <t>Conservar la biodiversidad y valor ecologio  existente en la región</t>
  </si>
  <si>
    <t>Asegurar la disponibilidad del recurso hidrico para la sostenibilidad de los ecosistemas</t>
  </si>
  <si>
    <t xml:space="preserve">Reducir la contamInacion del aire en areas urbanas   </t>
  </si>
  <si>
    <t xml:space="preserve"> Mejorar la sensibilizaciòn  y cultura ambiental para la protección de los recursos naturales y control de la calidad ambiental</t>
  </si>
  <si>
    <t xml:space="preserve">Dsiminuir la vulnerabilidad climática de los ecositemas en el ámbito regional      </t>
  </si>
  <si>
    <t>Mejorar el acceso directo por parte de la ciudadanía  a la información ambiental actualizada y de interes.</t>
  </si>
  <si>
    <t>alteraciones de los habitantes  las cuales afectan a la biodiversidad del distrito</t>
  </si>
  <si>
    <t>Ninguno</t>
  </si>
  <si>
    <t>Se realizo una reunión con una Consultora Ambiental, a solicitud de la población.</t>
  </si>
  <si>
    <t>Resolución de Alcaldía, Aprueba el Plan Anual de Evaluación y Fiscalización Ambiental 2024 de la Municipalidad Distrital de Asunción</t>
  </si>
  <si>
    <t>Implementación del PLANEFA 2024 del Distrito de Asunción</t>
  </si>
  <si>
    <t>Municipalidad Distrital de Asunción- gerencia de Medio Ambiente</t>
  </si>
  <si>
    <t>Ordenanza Municipal Distrital, Aprueba el Programa EDUCCA de la Municipalidad Distrital</t>
  </si>
  <si>
    <t>* Asistencia a los talleres del Programa EDUCCA dirigida a las Municipalidades distritales por el MINAM.                             * Elaboración del Plan de Trabajo del Programa EDUCCA de la Municipalidad Distrital</t>
  </si>
  <si>
    <t>Municipalidad Distrital de Asunción - gerencia de Gestión Ambiental</t>
  </si>
  <si>
    <t xml:space="preserve"> Campañas de Limpieza de rios                   * Realización de reuniones con autoridades para tratar el tema de Contaminación de las areas verdes </t>
  </si>
  <si>
    <t xml:space="preserve">Ordenanza Municipal que Aprueba el Programa EDUCCA de la Municipalidad Distrital de Asunción.
-  Aprobar el Plan de Trabajo 2024 del Programa Municipal de Educación, Cultura y Ciudadanía  Ambiental de la Municipalidad  Distrital de Asunción (Programa Municipal EDUCCA)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</si>
</sst>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4"/>
      <color theme="4" tint="-0.249977111117893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9" borderId="0" xfId="0" applyFill="1"/>
    <xf numFmtId="0" fontId="9" fillId="0" borderId="1" xfId="0" quotePrefix="1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vertical="center" wrapText="1"/>
    </xf>
    <xf numFmtId="0" fontId="15" fillId="0" borderId="1" xfId="0" quotePrefix="1" applyFont="1" applyBorder="1" applyAlignment="1">
      <alignment vertical="center" wrapText="1"/>
    </xf>
    <xf numFmtId="0" fontId="14" fillId="0" borderId="1" xfId="0" quotePrefix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6" fillId="2" borderId="1" xfId="0" quotePrefix="1" applyFont="1" applyFill="1" applyBorder="1" applyAlignment="1">
      <alignment vertical="center" wrapText="1"/>
    </xf>
    <xf numFmtId="0" fontId="16" fillId="0" borderId="1" xfId="0" quotePrefix="1" applyFont="1" applyBorder="1" applyAlignment="1">
      <alignment vertical="center" wrapText="1"/>
    </xf>
    <xf numFmtId="0" fontId="14" fillId="0" borderId="2" xfId="0" quotePrefix="1" applyFont="1" applyBorder="1" applyAlignment="1">
      <alignment horizontal="left" vertical="center" wrapText="1"/>
    </xf>
    <xf numFmtId="0" fontId="14" fillId="0" borderId="2" xfId="0" quotePrefix="1" applyFont="1" applyBorder="1" applyAlignment="1">
      <alignment vertical="center" wrapText="1"/>
    </xf>
    <xf numFmtId="0" fontId="18" fillId="3" borderId="0" xfId="0" applyFont="1" applyFill="1"/>
    <xf numFmtId="0" fontId="17" fillId="0" borderId="1" xfId="0" quotePrefix="1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vertical="center" wrapText="1"/>
    </xf>
    <xf numFmtId="0" fontId="19" fillId="0" borderId="2" xfId="0" quotePrefix="1" applyFont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4" fillId="0" borderId="7" xfId="0" quotePrefix="1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7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9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342900</xdr:colOff>
      <xdr:row>0</xdr:row>
      <xdr:rowOff>51528</xdr:rowOff>
    </xdr:from>
    <xdr:to>
      <xdr:col>21</xdr:col>
      <xdr:colOff>457200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45649C-30F3-24CE-D222-4E8F551B3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40300" y="51528"/>
          <a:ext cx="1358900" cy="1193072"/>
        </a:xfrm>
        <a:prstGeom prst="rect">
          <a:avLst/>
        </a:prstGeom>
      </xdr:spPr>
    </xdr:pic>
    <xdr:clientData/>
  </xdr:twoCellAnchor>
  <xdr:twoCellAnchor editAs="oneCell">
    <xdr:from>
      <xdr:col>1</xdr:col>
      <xdr:colOff>1183822</xdr:colOff>
      <xdr:row>0</xdr:row>
      <xdr:rowOff>0</xdr:rowOff>
    </xdr:from>
    <xdr:to>
      <xdr:col>1</xdr:col>
      <xdr:colOff>2504096</xdr:colOff>
      <xdr:row>6</xdr:row>
      <xdr:rowOff>54429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0BCFC1-4432-436B-BC15-1B7B1CD91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822" y="0"/>
          <a:ext cx="1320274" cy="1306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208"/>
  <sheetViews>
    <sheetView tabSelected="1" zoomScale="70" zoomScaleNormal="70" workbookViewId="0">
      <selection activeCell="G18" sqref="G18"/>
    </sheetView>
  </sheetViews>
  <sheetFormatPr baseColWidth="10" defaultRowHeight="14.4" x14ac:dyDescent="0.3"/>
  <cols>
    <col min="1" max="1" width="5.6640625" customWidth="1"/>
    <col min="2" max="2" width="46.88671875" customWidth="1"/>
    <col min="3" max="3" width="41.6640625" customWidth="1"/>
    <col min="4" max="4" width="27.88671875" customWidth="1"/>
    <col min="5" max="5" width="24.33203125" customWidth="1"/>
    <col min="6" max="6" width="31.6640625" customWidth="1"/>
    <col min="7" max="7" width="28.6640625" customWidth="1"/>
    <col min="8" max="8" width="24.6640625" customWidth="1"/>
    <col min="9" max="9" width="23.88671875" customWidth="1"/>
    <col min="10" max="10" width="28.5546875" customWidth="1"/>
    <col min="11" max="11" width="17.6640625" hidden="1" customWidth="1"/>
    <col min="12" max="12" width="18.33203125" customWidth="1"/>
    <col min="13" max="14" width="20.88671875" customWidth="1"/>
    <col min="15" max="15" width="26.6640625" customWidth="1"/>
    <col min="16" max="16" width="18.6640625" hidden="1" customWidth="1"/>
    <col min="17" max="17" width="21" hidden="1" customWidth="1"/>
    <col min="18" max="18" width="26.88671875" customWidth="1"/>
    <col min="19" max="19" width="27.109375" customWidth="1"/>
    <col min="20" max="20" width="24.6640625" customWidth="1"/>
    <col min="21" max="21" width="18.6640625" customWidth="1"/>
    <col min="22" max="22" width="20.109375" customWidth="1"/>
    <col min="23" max="23" width="19.44140625" customWidth="1"/>
    <col min="66" max="66" width="44.6640625" customWidth="1"/>
    <col min="164" max="164" width="0.5546875" customWidth="1"/>
    <col min="165" max="165" width="21.5546875" customWidth="1"/>
    <col min="166" max="166" width="52.88671875" customWidth="1"/>
    <col min="167" max="167" width="38.44140625" customWidth="1"/>
  </cols>
  <sheetData>
    <row r="1" spans="1:23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3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3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3" ht="23.4" x14ac:dyDescent="0.45">
      <c r="A4" s="55" t="s">
        <v>156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3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3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3" ht="36.75" customHeight="1" x14ac:dyDescent="0.3">
      <c r="A7" s="56" t="s">
        <v>12</v>
      </c>
      <c r="B7" s="56" t="s">
        <v>32</v>
      </c>
      <c r="C7" s="57" t="s">
        <v>33</v>
      </c>
      <c r="D7" s="58"/>
      <c r="E7" s="58"/>
      <c r="F7" s="59"/>
      <c r="G7" s="70" t="s">
        <v>64</v>
      </c>
      <c r="H7" s="70"/>
      <c r="I7" s="70"/>
      <c r="J7" s="65" t="s">
        <v>10</v>
      </c>
      <c r="K7" s="66"/>
      <c r="L7" s="67"/>
      <c r="M7" s="60" t="s">
        <v>35</v>
      </c>
      <c r="N7" s="61"/>
      <c r="O7" s="62"/>
      <c r="P7" s="63" t="s">
        <v>9</v>
      </c>
      <c r="Q7" s="64"/>
      <c r="R7" s="20" t="s">
        <v>9</v>
      </c>
      <c r="S7" s="68" t="s">
        <v>8</v>
      </c>
      <c r="T7" s="69"/>
      <c r="U7" s="69"/>
      <c r="V7" s="69"/>
      <c r="W7" s="69"/>
    </row>
    <row r="8" spans="1:23" ht="83.25" customHeight="1" x14ac:dyDescent="0.3">
      <c r="A8" s="56"/>
      <c r="B8" s="56"/>
      <c r="C8" s="4" t="s">
        <v>24</v>
      </c>
      <c r="D8" s="4" t="s">
        <v>34</v>
      </c>
      <c r="E8" s="4" t="s">
        <v>0</v>
      </c>
      <c r="F8" s="4" t="s">
        <v>69</v>
      </c>
      <c r="G8" s="27" t="s">
        <v>60</v>
      </c>
      <c r="H8" s="27" t="s">
        <v>61</v>
      </c>
      <c r="I8" s="27" t="s">
        <v>62</v>
      </c>
      <c r="J8" s="11" t="s">
        <v>34</v>
      </c>
      <c r="K8" s="11" t="s">
        <v>53</v>
      </c>
      <c r="L8" s="11" t="s">
        <v>7</v>
      </c>
      <c r="M8" s="6" t="s">
        <v>13</v>
      </c>
      <c r="N8" s="6" t="s">
        <v>54</v>
      </c>
      <c r="O8" s="6" t="s">
        <v>14</v>
      </c>
      <c r="P8" s="23" t="s">
        <v>55</v>
      </c>
      <c r="Q8" s="23" t="s">
        <v>56</v>
      </c>
      <c r="R8" s="22" t="s">
        <v>57</v>
      </c>
      <c r="S8" s="8" t="s">
        <v>71</v>
      </c>
      <c r="T8" s="8" t="s">
        <v>72</v>
      </c>
      <c r="U8" s="8" t="s">
        <v>73</v>
      </c>
      <c r="V8" s="8" t="s">
        <v>11</v>
      </c>
      <c r="W8" s="8" t="s">
        <v>70</v>
      </c>
    </row>
    <row r="9" spans="1:23" ht="108.75" customHeight="1" x14ac:dyDescent="0.3">
      <c r="A9" s="9">
        <v>1</v>
      </c>
      <c r="B9" s="9" t="s">
        <v>63</v>
      </c>
      <c r="C9" s="28" t="s">
        <v>75</v>
      </c>
      <c r="D9" s="30" t="s">
        <v>140</v>
      </c>
      <c r="E9" s="30" t="s">
        <v>86</v>
      </c>
      <c r="F9" s="31" t="s">
        <v>149</v>
      </c>
      <c r="G9" s="71" t="s">
        <v>166</v>
      </c>
      <c r="H9" s="71" t="s">
        <v>167</v>
      </c>
      <c r="I9" s="72" t="s">
        <v>170</v>
      </c>
      <c r="J9" s="28" t="s">
        <v>88</v>
      </c>
      <c r="K9" s="32">
        <f>'Matriz Priorización '!G5</f>
        <v>11</v>
      </c>
      <c r="L9" s="26" t="s">
        <v>51</v>
      </c>
      <c r="M9" s="29" t="s">
        <v>96</v>
      </c>
      <c r="N9" s="29" t="s">
        <v>157</v>
      </c>
      <c r="O9" s="29" t="s">
        <v>20</v>
      </c>
      <c r="P9" s="33"/>
      <c r="Q9" s="34"/>
      <c r="R9" s="47" t="s">
        <v>55</v>
      </c>
      <c r="S9" s="28" t="s">
        <v>139</v>
      </c>
      <c r="T9" s="31" t="s">
        <v>123</v>
      </c>
      <c r="U9" s="31" t="s">
        <v>115</v>
      </c>
      <c r="V9" s="31" t="s">
        <v>106</v>
      </c>
      <c r="W9" s="31" t="s">
        <v>105</v>
      </c>
    </row>
    <row r="10" spans="1:23" ht="109.5" customHeight="1" x14ac:dyDescent="0.35">
      <c r="A10" s="9">
        <v>2</v>
      </c>
      <c r="B10" s="10" t="s">
        <v>25</v>
      </c>
      <c r="C10" s="35" t="s">
        <v>76</v>
      </c>
      <c r="D10" s="36" t="s">
        <v>142</v>
      </c>
      <c r="E10" s="36" t="s">
        <v>86</v>
      </c>
      <c r="F10" s="31" t="s">
        <v>150</v>
      </c>
      <c r="G10" s="72" t="s">
        <v>168</v>
      </c>
      <c r="H10" s="72" t="s">
        <v>169</v>
      </c>
      <c r="I10" s="72" t="s">
        <v>170</v>
      </c>
      <c r="J10" s="28" t="s">
        <v>87</v>
      </c>
      <c r="K10" s="32">
        <f>'Matriz Priorización '!G6</f>
        <v>8</v>
      </c>
      <c r="L10" s="42" t="s">
        <v>49</v>
      </c>
      <c r="M10" s="29" t="s">
        <v>97</v>
      </c>
      <c r="N10" s="29" t="s">
        <v>158</v>
      </c>
      <c r="O10" s="29" t="s">
        <v>23</v>
      </c>
      <c r="P10" s="34"/>
      <c r="Q10" s="37"/>
      <c r="R10" s="48"/>
      <c r="S10" s="28" t="s">
        <v>138</v>
      </c>
      <c r="T10" s="28" t="s">
        <v>124</v>
      </c>
      <c r="U10" s="31" t="s">
        <v>116</v>
      </c>
      <c r="V10" s="31" t="s">
        <v>107</v>
      </c>
      <c r="W10" s="31" t="s">
        <v>105</v>
      </c>
    </row>
    <row r="11" spans="1:23" ht="110.25" customHeight="1" x14ac:dyDescent="0.35">
      <c r="A11" s="43">
        <v>3</v>
      </c>
      <c r="B11" s="43" t="s">
        <v>26</v>
      </c>
      <c r="C11" s="35" t="s">
        <v>78</v>
      </c>
      <c r="D11" s="45" t="s">
        <v>143</v>
      </c>
      <c r="E11" s="45" t="s">
        <v>86</v>
      </c>
      <c r="F11" s="53" t="s">
        <v>151</v>
      </c>
      <c r="G11" s="53" t="s">
        <v>166</v>
      </c>
      <c r="H11" s="53" t="s">
        <v>166</v>
      </c>
      <c r="I11" s="53" t="s">
        <v>166</v>
      </c>
      <c r="J11" s="45" t="s">
        <v>89</v>
      </c>
      <c r="K11" s="32"/>
      <c r="L11" s="49" t="s">
        <v>50</v>
      </c>
      <c r="M11" s="51" t="s">
        <v>98</v>
      </c>
      <c r="N11" s="51" t="s">
        <v>159</v>
      </c>
      <c r="O11" s="51" t="s">
        <v>15</v>
      </c>
      <c r="P11" s="34"/>
      <c r="Q11" s="37"/>
      <c r="R11" s="47" t="s">
        <v>55</v>
      </c>
      <c r="S11" s="45" t="s">
        <v>137</v>
      </c>
      <c r="T11" s="45" t="s">
        <v>125</v>
      </c>
      <c r="U11" s="53" t="s">
        <v>118</v>
      </c>
      <c r="V11" s="53" t="s">
        <v>108</v>
      </c>
      <c r="W11" s="53" t="s">
        <v>105</v>
      </c>
    </row>
    <row r="12" spans="1:23" ht="111" customHeight="1" x14ac:dyDescent="0.3">
      <c r="A12" s="44"/>
      <c r="B12" s="44"/>
      <c r="C12" s="28" t="s">
        <v>77</v>
      </c>
      <c r="D12" s="46"/>
      <c r="E12" s="46"/>
      <c r="F12" s="54"/>
      <c r="G12" s="54"/>
      <c r="H12" s="54"/>
      <c r="I12" s="54"/>
      <c r="J12" s="46"/>
      <c r="K12" s="32">
        <f>'Matriz Priorización '!G7</f>
        <v>10</v>
      </c>
      <c r="L12" s="50"/>
      <c r="M12" s="52"/>
      <c r="N12" s="52"/>
      <c r="O12" s="52"/>
      <c r="P12" s="34"/>
      <c r="Q12" s="34"/>
      <c r="R12" s="48"/>
      <c r="S12" s="46"/>
      <c r="T12" s="46"/>
      <c r="U12" s="54"/>
      <c r="V12" s="54"/>
      <c r="W12" s="54"/>
    </row>
    <row r="13" spans="1:23" ht="108.75" customHeight="1" x14ac:dyDescent="0.3">
      <c r="A13" s="43">
        <v>4</v>
      </c>
      <c r="B13" s="43" t="s">
        <v>27</v>
      </c>
      <c r="C13" s="36" t="s">
        <v>79</v>
      </c>
      <c r="D13" s="45" t="s">
        <v>141</v>
      </c>
      <c r="E13" s="45" t="s">
        <v>86</v>
      </c>
      <c r="F13" s="53" t="s">
        <v>151</v>
      </c>
      <c r="G13" s="53" t="s">
        <v>166</v>
      </c>
      <c r="H13" s="53" t="s">
        <v>174</v>
      </c>
      <c r="I13" s="53" t="s">
        <v>170</v>
      </c>
      <c r="J13" s="45" t="s">
        <v>90</v>
      </c>
      <c r="K13" s="32"/>
      <c r="L13" s="49" t="s">
        <v>52</v>
      </c>
      <c r="M13" s="51" t="s">
        <v>99</v>
      </c>
      <c r="N13" s="51" t="s">
        <v>160</v>
      </c>
      <c r="O13" s="51" t="s">
        <v>15</v>
      </c>
      <c r="P13" s="34"/>
      <c r="Q13" s="34"/>
      <c r="R13" s="47" t="s">
        <v>56</v>
      </c>
      <c r="S13" s="45" t="s">
        <v>136</v>
      </c>
      <c r="T13" s="45" t="s">
        <v>126</v>
      </c>
      <c r="U13" s="53" t="s">
        <v>117</v>
      </c>
      <c r="V13" s="53" t="s">
        <v>109</v>
      </c>
      <c r="W13" s="53" t="s">
        <v>105</v>
      </c>
    </row>
    <row r="14" spans="1:23" ht="110.25" customHeight="1" x14ac:dyDescent="0.3">
      <c r="A14" s="44"/>
      <c r="B14" s="44"/>
      <c r="C14" s="35" t="s">
        <v>80</v>
      </c>
      <c r="D14" s="46"/>
      <c r="E14" s="46"/>
      <c r="F14" s="54"/>
      <c r="G14" s="54"/>
      <c r="H14" s="54"/>
      <c r="I14" s="54"/>
      <c r="J14" s="46"/>
      <c r="K14" s="32" t="e">
        <f>'Matriz Priorización '!#REF!</f>
        <v>#REF!</v>
      </c>
      <c r="L14" s="50"/>
      <c r="M14" s="52"/>
      <c r="N14" s="52"/>
      <c r="O14" s="52"/>
      <c r="P14" s="34"/>
      <c r="Q14" s="34"/>
      <c r="R14" s="48"/>
      <c r="S14" s="46"/>
      <c r="T14" s="46"/>
      <c r="U14" s="54"/>
      <c r="V14" s="54"/>
      <c r="W14" s="54"/>
    </row>
    <row r="15" spans="1:23" ht="111" customHeight="1" x14ac:dyDescent="0.3">
      <c r="A15" s="9">
        <v>5</v>
      </c>
      <c r="B15" s="9" t="s">
        <v>28</v>
      </c>
      <c r="C15" s="36" t="s">
        <v>81</v>
      </c>
      <c r="D15" s="35" t="s">
        <v>144</v>
      </c>
      <c r="E15" s="35" t="s">
        <v>86</v>
      </c>
      <c r="F15" s="31" t="s">
        <v>152</v>
      </c>
      <c r="G15" s="53" t="s">
        <v>166</v>
      </c>
      <c r="H15" s="53" t="s">
        <v>166</v>
      </c>
      <c r="I15" s="53" t="s">
        <v>166</v>
      </c>
      <c r="J15" s="28" t="s">
        <v>91</v>
      </c>
      <c r="K15" s="32">
        <f>'Matriz Priorización '!G9</f>
        <v>11</v>
      </c>
      <c r="L15" s="26" t="s">
        <v>51</v>
      </c>
      <c r="M15" s="29" t="s">
        <v>100</v>
      </c>
      <c r="N15" s="29" t="s">
        <v>161</v>
      </c>
      <c r="O15" s="29" t="s">
        <v>22</v>
      </c>
      <c r="P15" s="34"/>
      <c r="Q15" s="34"/>
      <c r="R15" s="38" t="s">
        <v>56</v>
      </c>
      <c r="S15" s="28" t="s">
        <v>135</v>
      </c>
      <c r="T15" s="28" t="s">
        <v>127</v>
      </c>
      <c r="U15" s="31" t="s">
        <v>119</v>
      </c>
      <c r="V15" s="31" t="s">
        <v>110</v>
      </c>
      <c r="W15" s="31" t="s">
        <v>105</v>
      </c>
    </row>
    <row r="16" spans="1:23" ht="111" customHeight="1" x14ac:dyDescent="0.3">
      <c r="A16" s="9">
        <v>6</v>
      </c>
      <c r="B16" s="9" t="s">
        <v>29</v>
      </c>
      <c r="C16" s="35" t="s">
        <v>82</v>
      </c>
      <c r="D16" s="35" t="s">
        <v>145</v>
      </c>
      <c r="E16" s="35" t="s">
        <v>86</v>
      </c>
      <c r="F16" s="31" t="s">
        <v>153</v>
      </c>
      <c r="G16" s="54"/>
      <c r="H16" s="54"/>
      <c r="I16" s="54"/>
      <c r="J16" s="28" t="s">
        <v>92</v>
      </c>
      <c r="K16" s="32">
        <f>'Matriz Priorización '!G13</f>
        <v>2</v>
      </c>
      <c r="L16" s="26" t="s">
        <v>52</v>
      </c>
      <c r="M16" s="29" t="s">
        <v>101</v>
      </c>
      <c r="N16" s="29" t="s">
        <v>162</v>
      </c>
      <c r="O16" s="29" t="s">
        <v>18</v>
      </c>
      <c r="P16" s="34"/>
      <c r="Q16" s="34"/>
      <c r="R16" s="38" t="s">
        <v>56</v>
      </c>
      <c r="S16" s="28" t="s">
        <v>134</v>
      </c>
      <c r="T16" s="28" t="s">
        <v>128</v>
      </c>
      <c r="U16" s="31" t="s">
        <v>120</v>
      </c>
      <c r="V16" s="31" t="s">
        <v>111</v>
      </c>
      <c r="W16" s="31" t="s">
        <v>105</v>
      </c>
    </row>
    <row r="17" spans="1:23" ht="109.5" customHeight="1" x14ac:dyDescent="0.3">
      <c r="A17" s="9">
        <v>7</v>
      </c>
      <c r="B17" s="9" t="s">
        <v>36</v>
      </c>
      <c r="C17" s="35" t="s">
        <v>83</v>
      </c>
      <c r="D17" s="30" t="s">
        <v>146</v>
      </c>
      <c r="E17" s="30" t="s">
        <v>86</v>
      </c>
      <c r="F17" s="31" t="s">
        <v>151</v>
      </c>
      <c r="G17" s="31" t="s">
        <v>166</v>
      </c>
      <c r="H17" s="31" t="s">
        <v>166</v>
      </c>
      <c r="I17" s="31" t="s">
        <v>166</v>
      </c>
      <c r="J17" s="28" t="s">
        <v>93</v>
      </c>
      <c r="K17" s="32" t="e">
        <f>'Matriz Priorización '!#REF!</f>
        <v>#REF!</v>
      </c>
      <c r="L17" s="26" t="s">
        <v>50</v>
      </c>
      <c r="M17" s="29" t="s">
        <v>102</v>
      </c>
      <c r="N17" s="29" t="s">
        <v>163</v>
      </c>
      <c r="O17" s="29" t="s">
        <v>16</v>
      </c>
      <c r="P17" s="34"/>
      <c r="Q17" s="34"/>
      <c r="R17" s="38" t="s">
        <v>56</v>
      </c>
      <c r="S17" s="28" t="s">
        <v>133</v>
      </c>
      <c r="T17" s="28" t="s">
        <v>129</v>
      </c>
      <c r="U17" s="31" t="s">
        <v>121</v>
      </c>
      <c r="V17" s="31" t="s">
        <v>112</v>
      </c>
      <c r="W17" s="31" t="s">
        <v>105</v>
      </c>
    </row>
    <row r="18" spans="1:23" ht="111" customHeight="1" x14ac:dyDescent="0.3">
      <c r="A18" s="9">
        <v>8</v>
      </c>
      <c r="B18" s="9" t="s">
        <v>30</v>
      </c>
      <c r="C18" s="30" t="s">
        <v>84</v>
      </c>
      <c r="D18" s="30" t="s">
        <v>147</v>
      </c>
      <c r="E18" s="30" t="s">
        <v>86</v>
      </c>
      <c r="F18" s="31" t="s">
        <v>154</v>
      </c>
      <c r="G18" s="31" t="s">
        <v>171</v>
      </c>
      <c r="H18" s="31" t="s">
        <v>172</v>
      </c>
      <c r="I18" s="31" t="s">
        <v>173</v>
      </c>
      <c r="J18" s="28" t="s">
        <v>94</v>
      </c>
      <c r="K18" s="32" t="e">
        <f>'Matriz Priorización '!#REF!</f>
        <v>#REF!</v>
      </c>
      <c r="L18" s="26" t="s">
        <v>50</v>
      </c>
      <c r="M18" s="29" t="s">
        <v>103</v>
      </c>
      <c r="N18" s="29" t="s">
        <v>162</v>
      </c>
      <c r="O18" s="29" t="s">
        <v>23</v>
      </c>
      <c r="P18" s="34"/>
      <c r="Q18" s="34"/>
      <c r="R18" s="38" t="s">
        <v>55</v>
      </c>
      <c r="S18" s="28" t="s">
        <v>131</v>
      </c>
      <c r="T18" s="28" t="s">
        <v>130</v>
      </c>
      <c r="U18" s="31" t="s">
        <v>122</v>
      </c>
      <c r="V18" s="31" t="s">
        <v>113</v>
      </c>
      <c r="W18" s="31" t="s">
        <v>105</v>
      </c>
    </row>
    <row r="19" spans="1:23" ht="111" customHeight="1" x14ac:dyDescent="0.3">
      <c r="A19" s="9">
        <v>9</v>
      </c>
      <c r="B19" s="9" t="s">
        <v>31</v>
      </c>
      <c r="C19" s="30" t="s">
        <v>85</v>
      </c>
      <c r="D19" s="30" t="s">
        <v>148</v>
      </c>
      <c r="E19" s="30" t="s">
        <v>86</v>
      </c>
      <c r="F19" s="31" t="s">
        <v>155</v>
      </c>
      <c r="G19" s="31" t="s">
        <v>175</v>
      </c>
      <c r="H19" s="31" t="s">
        <v>167</v>
      </c>
      <c r="I19" s="31" t="s">
        <v>173</v>
      </c>
      <c r="J19" s="28" t="s">
        <v>95</v>
      </c>
      <c r="K19" s="32" t="e">
        <f>'Matriz Priorización '!#REF!</f>
        <v>#REF!</v>
      </c>
      <c r="L19" s="26" t="s">
        <v>48</v>
      </c>
      <c r="M19" s="29" t="s">
        <v>104</v>
      </c>
      <c r="N19" s="29" t="s">
        <v>164</v>
      </c>
      <c r="O19" s="29" t="s">
        <v>23</v>
      </c>
      <c r="P19" s="34"/>
      <c r="Q19" s="34"/>
      <c r="R19" s="38" t="s">
        <v>55</v>
      </c>
      <c r="S19" s="28" t="s">
        <v>132</v>
      </c>
      <c r="T19" s="28" t="s">
        <v>130</v>
      </c>
      <c r="U19" s="31" t="s">
        <v>122</v>
      </c>
      <c r="V19" s="31" t="s">
        <v>114</v>
      </c>
      <c r="W19" s="31" t="s">
        <v>105</v>
      </c>
    </row>
    <row r="20" spans="1:23" ht="21" x14ac:dyDescent="0.3">
      <c r="B20" s="7"/>
    </row>
    <row r="21" spans="1:23" ht="21" x14ac:dyDescent="0.3">
      <c r="B21" s="7"/>
    </row>
    <row r="22" spans="1:23" ht="21" x14ac:dyDescent="0.3">
      <c r="B22" s="7"/>
    </row>
    <row r="23" spans="1:23" ht="21" x14ac:dyDescent="0.3">
      <c r="B23" s="7"/>
    </row>
    <row r="24" spans="1:23" ht="21" x14ac:dyDescent="0.3">
      <c r="B24" s="7"/>
    </row>
    <row r="25" spans="1:23" ht="21" x14ac:dyDescent="0.3">
      <c r="B25" s="7"/>
    </row>
    <row r="26" spans="1:23" ht="21" x14ac:dyDescent="0.3">
      <c r="B26" s="7"/>
    </row>
    <row r="27" spans="1:23" ht="21" x14ac:dyDescent="0.3">
      <c r="B27" s="7"/>
    </row>
    <row r="200" spans="166:167" ht="126" customHeight="1" x14ac:dyDescent="0.3">
      <c r="FJ200" s="5" t="s">
        <v>65</v>
      </c>
      <c r="FK200" s="5" t="s">
        <v>15</v>
      </c>
    </row>
    <row r="201" spans="166:167" ht="105" x14ac:dyDescent="0.3">
      <c r="FJ201" s="5" t="s">
        <v>74</v>
      </c>
      <c r="FK201" s="5" t="s">
        <v>16</v>
      </c>
    </row>
    <row r="202" spans="166:167" ht="105" x14ac:dyDescent="0.3">
      <c r="FJ202" s="5" t="s">
        <v>66</v>
      </c>
      <c r="FK202" s="5" t="s">
        <v>17</v>
      </c>
    </row>
    <row r="203" spans="166:167" ht="105" x14ac:dyDescent="0.3">
      <c r="FJ203" s="5" t="s">
        <v>67</v>
      </c>
      <c r="FK203" s="5" t="s">
        <v>18</v>
      </c>
    </row>
    <row r="204" spans="166:167" ht="189" x14ac:dyDescent="0.3">
      <c r="FJ204" s="5" t="s">
        <v>68</v>
      </c>
      <c r="FK204" s="5" t="s">
        <v>19</v>
      </c>
    </row>
    <row r="205" spans="166:167" ht="126" x14ac:dyDescent="0.3">
      <c r="FK205" s="5" t="s">
        <v>20</v>
      </c>
    </row>
    <row r="206" spans="166:167" ht="147" x14ac:dyDescent="0.3">
      <c r="FK206" s="5" t="s">
        <v>21</v>
      </c>
    </row>
    <row r="207" spans="166:167" ht="105" x14ac:dyDescent="0.3">
      <c r="FK207" s="5" t="s">
        <v>22</v>
      </c>
    </row>
    <row r="208" spans="166:167" ht="84" x14ac:dyDescent="0.3">
      <c r="FK208" s="5" t="s">
        <v>23</v>
      </c>
    </row>
  </sheetData>
  <dataConsolidate/>
  <mergeCells count="51">
    <mergeCell ref="G15:G16"/>
    <mergeCell ref="H15:H16"/>
    <mergeCell ref="I15:I16"/>
    <mergeCell ref="B11:B12"/>
    <mergeCell ref="B13:B14"/>
    <mergeCell ref="E11:E12"/>
    <mergeCell ref="E13:E14"/>
    <mergeCell ref="A4:V4"/>
    <mergeCell ref="A7:A8"/>
    <mergeCell ref="B7:B8"/>
    <mergeCell ref="C7:F7"/>
    <mergeCell ref="M7:O7"/>
    <mergeCell ref="P7:Q7"/>
    <mergeCell ref="J7:L7"/>
    <mergeCell ref="S7:W7"/>
    <mergeCell ref="G7:I7"/>
    <mergeCell ref="M11:M12"/>
    <mergeCell ref="N11:N12"/>
    <mergeCell ref="O11:O12"/>
    <mergeCell ref="R11:R12"/>
    <mergeCell ref="F11:F12"/>
    <mergeCell ref="G11:G12"/>
    <mergeCell ref="H11:H12"/>
    <mergeCell ref="I11:I12"/>
    <mergeCell ref="J11:J12"/>
    <mergeCell ref="S11:S12"/>
    <mergeCell ref="T11:T12"/>
    <mergeCell ref="U11:U12"/>
    <mergeCell ref="V11:V12"/>
    <mergeCell ref="W11:W12"/>
    <mergeCell ref="S13:S14"/>
    <mergeCell ref="T13:T14"/>
    <mergeCell ref="U13:U14"/>
    <mergeCell ref="V13:V14"/>
    <mergeCell ref="W13:W14"/>
    <mergeCell ref="A13:A14"/>
    <mergeCell ref="A11:A12"/>
    <mergeCell ref="D11:D12"/>
    <mergeCell ref="D13:D14"/>
    <mergeCell ref="R9:R10"/>
    <mergeCell ref="L13:L14"/>
    <mergeCell ref="M13:M14"/>
    <mergeCell ref="N13:N14"/>
    <mergeCell ref="O13:O14"/>
    <mergeCell ref="R13:R14"/>
    <mergeCell ref="F13:F14"/>
    <mergeCell ref="G13:G14"/>
    <mergeCell ref="H13:H14"/>
    <mergeCell ref="I13:I14"/>
    <mergeCell ref="J13:J14"/>
    <mergeCell ref="L11:L12"/>
  </mergeCells>
  <conditionalFormatting sqref="K9:K19">
    <cfRule type="colorScale" priority="3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4">
    <dataValidation type="list" showInputMessage="1" showErrorMessage="1" sqref="O9:O11 O15:O19 O13" xr:uid="{00000000-0002-0000-0000-000000000000}">
      <formula1>$FK$200:$FK$208</formula1>
    </dataValidation>
    <dataValidation type="list" allowBlank="1" showInputMessage="1" showErrorMessage="1" sqref="R9 R13 R11 R15:R19" xr:uid="{00000000-0002-0000-0000-000001000000}">
      <formula1>$P$8:$Q$8</formula1>
    </dataValidation>
    <dataValidation type="list" allowBlank="1" showInputMessage="1" showErrorMessage="1" sqref="L9" xr:uid="{36F53D5F-652E-4E44-8C5E-3E998613952F}">
      <formula1>$N$5:$N$13</formula1>
    </dataValidation>
    <dataValidation type="list" allowBlank="1" showInputMessage="1" showErrorMessage="1" sqref="L11 L13 L15:L19" xr:uid="{BB7299E3-93FC-442A-A6CA-6DDE4FA71B00}">
      <formula1>$N$5:$N$11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2DCF243-A8D9-4538-9DAB-074F34A3470C}">
            <xm:f>NOT(ISERROR(SEARCH($R$10,R9)))</xm:f>
            <xm:f>$R$10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3D786486-A287-4E9E-8738-CAC7AB8915DF}">
            <xm:f>NOT(ISERROR(SEARCH($R$9,R9)))</xm:f>
            <xm:f>$R$9</xm:f>
            <x14:dxf>
              <fill>
                <patternFill>
                  <bgColor rgb="FFFFFF00"/>
                </patternFill>
              </fill>
            </x14:dxf>
          </x14:cfRule>
          <xm:sqref>R9 R11 R13 R15:R19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workbookViewId="0">
      <selection activeCell="I13" sqref="I9:I13"/>
    </sheetView>
  </sheetViews>
  <sheetFormatPr baseColWidth="10" defaultRowHeight="14.4" x14ac:dyDescent="0.3"/>
  <cols>
    <col min="2" max="2" width="46" customWidth="1"/>
    <col min="3" max="3" width="11.44140625" customWidth="1"/>
    <col min="8" max="8" width="0" hidden="1" customWidth="1"/>
    <col min="9" max="9" width="12.6640625" customWidth="1"/>
    <col min="13" max="13" width="11.44140625" hidden="1" customWidth="1"/>
    <col min="14" max="14" width="13.33203125" hidden="1" customWidth="1"/>
    <col min="15" max="15" width="11.44140625" customWidth="1"/>
  </cols>
  <sheetData>
    <row r="1" spans="1:14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4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4" ht="27.75" customHeight="1" x14ac:dyDescent="0.3">
      <c r="A4" s="1" t="s">
        <v>38</v>
      </c>
      <c r="B4" s="1" t="s">
        <v>6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43</v>
      </c>
      <c r="I4" s="24" t="s">
        <v>43</v>
      </c>
      <c r="J4" s="21"/>
      <c r="K4" s="16" t="s">
        <v>37</v>
      </c>
      <c r="L4" s="16" t="s">
        <v>39</v>
      </c>
      <c r="N4" s="26" t="s">
        <v>44</v>
      </c>
    </row>
    <row r="5" spans="1:14" ht="27" customHeight="1" x14ac:dyDescent="0.3">
      <c r="A5" s="14">
        <v>1</v>
      </c>
      <c r="B5" s="39" t="s">
        <v>88</v>
      </c>
      <c r="C5" s="2">
        <v>3</v>
      </c>
      <c r="D5" s="2">
        <v>2</v>
      </c>
      <c r="E5" s="2">
        <v>3</v>
      </c>
      <c r="F5" s="2">
        <v>3</v>
      </c>
      <c r="G5" s="3">
        <f>SUM(C5:F5)</f>
        <v>11</v>
      </c>
      <c r="H5" s="16" t="e">
        <f>LOOKUP(G5,#REF!, $N$5:$N$11)</f>
        <v>#REF!</v>
      </c>
      <c r="I5" s="25" t="s">
        <v>51</v>
      </c>
      <c r="K5" s="17">
        <v>1</v>
      </c>
      <c r="L5" s="12" t="s">
        <v>40</v>
      </c>
      <c r="N5" s="26" t="s">
        <v>52</v>
      </c>
    </row>
    <row r="6" spans="1:14" ht="26.25" customHeight="1" x14ac:dyDescent="0.3">
      <c r="A6" s="15">
        <v>2</v>
      </c>
      <c r="B6" s="39" t="s">
        <v>87</v>
      </c>
      <c r="C6" s="2">
        <v>2</v>
      </c>
      <c r="D6" s="2">
        <v>2</v>
      </c>
      <c r="E6" s="2">
        <v>2</v>
      </c>
      <c r="F6" s="2">
        <v>2</v>
      </c>
      <c r="G6" s="3">
        <f t="shared" ref="G6:G13" si="0">SUM(C6:F6)</f>
        <v>8</v>
      </c>
      <c r="H6" s="16" t="e">
        <f>LOOKUP(G6,#REF!, $N$5:$N$11)</f>
        <v>#REF!</v>
      </c>
      <c r="I6" s="41" t="s">
        <v>49</v>
      </c>
      <c r="K6" s="18">
        <v>2</v>
      </c>
      <c r="L6" s="12" t="s">
        <v>41</v>
      </c>
      <c r="N6" s="26" t="s">
        <v>51</v>
      </c>
    </row>
    <row r="7" spans="1:14" ht="27" customHeight="1" x14ac:dyDescent="0.3">
      <c r="A7" s="15">
        <v>3</v>
      </c>
      <c r="B7" s="40" t="s">
        <v>165</v>
      </c>
      <c r="C7" s="2">
        <v>2</v>
      </c>
      <c r="D7" s="2">
        <v>2</v>
      </c>
      <c r="E7" s="2">
        <v>3</v>
      </c>
      <c r="F7" s="2">
        <v>3</v>
      </c>
      <c r="G7" s="3">
        <f t="shared" si="0"/>
        <v>10</v>
      </c>
      <c r="H7" s="16" t="e">
        <f>LOOKUP(G7,#REF!, $N$5:$N$11)</f>
        <v>#REF!</v>
      </c>
      <c r="I7" s="25" t="s">
        <v>50</v>
      </c>
      <c r="K7" s="19">
        <v>3</v>
      </c>
      <c r="L7" s="12" t="s">
        <v>42</v>
      </c>
      <c r="N7" s="26" t="s">
        <v>50</v>
      </c>
    </row>
    <row r="8" spans="1:14" ht="24" customHeight="1" x14ac:dyDescent="0.3">
      <c r="A8" s="15">
        <v>4</v>
      </c>
      <c r="B8" s="40" t="s">
        <v>90</v>
      </c>
      <c r="C8" s="2">
        <v>3</v>
      </c>
      <c r="D8" s="2">
        <v>3</v>
      </c>
      <c r="E8" s="2">
        <v>3</v>
      </c>
      <c r="F8" s="2">
        <v>3</v>
      </c>
      <c r="G8" s="3">
        <f t="shared" si="0"/>
        <v>12</v>
      </c>
      <c r="H8" s="16" t="e">
        <f>LOOKUP(G8,#REF!, $N$5:$N$11)</f>
        <v>#REF!</v>
      </c>
      <c r="I8" s="25" t="s">
        <v>52</v>
      </c>
      <c r="N8" s="26" t="s">
        <v>48</v>
      </c>
    </row>
    <row r="9" spans="1:14" ht="29.25" customHeight="1" x14ac:dyDescent="0.3">
      <c r="A9" s="14">
        <v>5</v>
      </c>
      <c r="B9" s="39" t="s">
        <v>91</v>
      </c>
      <c r="C9" s="2">
        <v>3</v>
      </c>
      <c r="D9" s="2">
        <v>2</v>
      </c>
      <c r="E9" s="2">
        <v>3</v>
      </c>
      <c r="F9" s="2">
        <v>3</v>
      </c>
      <c r="G9" s="3">
        <f t="shared" si="0"/>
        <v>11</v>
      </c>
      <c r="H9" s="16" t="e">
        <f>LOOKUP(G9,#REF!, $N$5:$N$11)</f>
        <v>#REF!</v>
      </c>
      <c r="I9" s="25" t="s">
        <v>51</v>
      </c>
      <c r="N9" s="26" t="s">
        <v>47</v>
      </c>
    </row>
    <row r="10" spans="1:14" ht="26.25" customHeight="1" x14ac:dyDescent="0.3">
      <c r="A10" s="14">
        <v>6</v>
      </c>
      <c r="B10" s="39" t="s">
        <v>92</v>
      </c>
      <c r="C10" s="2">
        <v>3</v>
      </c>
      <c r="D10" s="2">
        <v>3</v>
      </c>
      <c r="E10" s="2">
        <v>3</v>
      </c>
      <c r="F10" s="2">
        <v>3</v>
      </c>
      <c r="G10" s="3">
        <f t="shared" si="0"/>
        <v>12</v>
      </c>
      <c r="H10" s="16" t="e">
        <f>LOOKUP(G10,#REF!, $N$5:$N$11)</f>
        <v>#REF!</v>
      </c>
      <c r="I10" s="25" t="s">
        <v>52</v>
      </c>
      <c r="N10" s="26" t="s">
        <v>46</v>
      </c>
    </row>
    <row r="11" spans="1:14" ht="30.75" customHeight="1" x14ac:dyDescent="0.3">
      <c r="A11" s="14">
        <v>7</v>
      </c>
      <c r="B11" s="39" t="s">
        <v>146</v>
      </c>
      <c r="C11" s="2">
        <v>2</v>
      </c>
      <c r="D11" s="2">
        <v>2</v>
      </c>
      <c r="E11" s="2">
        <v>2</v>
      </c>
      <c r="F11" s="2">
        <v>3</v>
      </c>
      <c r="G11" s="3">
        <f t="shared" si="0"/>
        <v>9</v>
      </c>
      <c r="H11" s="16" t="e">
        <f>LOOKUP(G11,#REF!, $N$5:$N$11)</f>
        <v>#REF!</v>
      </c>
      <c r="I11" s="25" t="s">
        <v>50</v>
      </c>
      <c r="N11" s="26" t="s">
        <v>45</v>
      </c>
    </row>
    <row r="12" spans="1:14" ht="31.5" customHeight="1" x14ac:dyDescent="0.3">
      <c r="A12" s="14">
        <v>8</v>
      </c>
      <c r="B12" s="39" t="s">
        <v>94</v>
      </c>
      <c r="C12" s="2">
        <v>2</v>
      </c>
      <c r="D12" s="2">
        <v>2</v>
      </c>
      <c r="E12" s="2">
        <v>3</v>
      </c>
      <c r="F12" s="2">
        <v>2</v>
      </c>
      <c r="G12" s="3">
        <f t="shared" si="0"/>
        <v>9</v>
      </c>
      <c r="H12" s="16" t="e">
        <f>LOOKUP(G12,#REF!, $N$5:$N$11)</f>
        <v>#REF!</v>
      </c>
      <c r="I12" s="25" t="s">
        <v>50</v>
      </c>
      <c r="N12" s="26" t="s">
        <v>58</v>
      </c>
    </row>
    <row r="13" spans="1:14" ht="26.25" customHeight="1" x14ac:dyDescent="0.3">
      <c r="A13" s="14">
        <v>9</v>
      </c>
      <c r="B13" s="39" t="s">
        <v>95</v>
      </c>
      <c r="C13" s="2">
        <v>1</v>
      </c>
      <c r="D13" s="2">
        <v>1</v>
      </c>
      <c r="E13" s="2">
        <v>0</v>
      </c>
      <c r="F13" s="2">
        <v>0</v>
      </c>
      <c r="G13" s="3">
        <f t="shared" si="0"/>
        <v>2</v>
      </c>
      <c r="H13" s="16" t="e">
        <f>LOOKUP(G13,#REF!, $N$5:$N$11)</f>
        <v>#REF!</v>
      </c>
      <c r="I13" s="25" t="s">
        <v>48</v>
      </c>
      <c r="N13" s="26" t="s">
        <v>59</v>
      </c>
    </row>
  </sheetData>
  <conditionalFormatting sqref="G5:H13">
    <cfRule type="colorScale" priority="1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2">
    <dataValidation type="list" allowBlank="1" showInputMessage="1" showErrorMessage="1" sqref="I7:I13" xr:uid="{00000000-0002-0000-0100-000000000000}">
      <formula1>$N$5:$N$11</formula1>
    </dataValidation>
    <dataValidation type="list" allowBlank="1" showInputMessage="1" showErrorMessage="1" sqref="I5 N5:N13" xr:uid="{00000000-0002-0000-0100-000001000000}">
      <formula1>$N$5:$N$13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Planificación</vt:lpstr>
      <vt:lpstr>Matriz Priorización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Ricardo Francisco Solano Cornejo</dc:creator>
  <cp:lastModifiedBy>LENOVO</cp:lastModifiedBy>
  <cp:lastPrinted>2024-07-31T15:15:06Z</cp:lastPrinted>
  <dcterms:created xsi:type="dcterms:W3CDTF">2019-04-01T15:00:44Z</dcterms:created>
  <dcterms:modified xsi:type="dcterms:W3CDTF">2024-08-20T17:07:35Z</dcterms:modified>
</cp:coreProperties>
</file>